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always" codeName="ThisWorkbook"/>
  <bookViews>
    <workbookView xWindow="-105" yWindow="-105" windowWidth="23250" windowHeight="12450" tabRatio="940" firstSheet="1" activeTab="9"/>
  </bookViews>
  <sheets>
    <sheet name="foxz" sheetId="11" state="veryHidden" r:id="rId1"/>
    <sheet name="Danh mục biểu" sheetId="2" r:id="rId2"/>
    <sheet name="01-CH" sheetId="1" r:id="rId3"/>
    <sheet name="04-CH" sheetId="31" r:id="rId4"/>
    <sheet name="17-CH" sheetId="44" r:id="rId5"/>
    <sheet name="18-CH" sheetId="50" r:id="rId6"/>
    <sheet name="19-CH" sheetId="54" r:id="rId7"/>
    <sheet name="20-CH" sheetId="45" r:id="rId8"/>
    <sheet name="24-CH" sheetId="53" r:id="rId9"/>
    <sheet name="25-CH" sheetId="55" r:id="rId10"/>
    <sheet name="PB01" sheetId="56" r:id="rId11"/>
  </sheets>
  <externalReferences>
    <externalReference r:id="rId12"/>
    <externalReference r:id="rId13"/>
    <externalReference r:id="rId14"/>
  </externalReferences>
  <definedNames>
    <definedName name="_xlnm.Print_Area" localSheetId="7">'20-CH'!$A$1:$I$34</definedName>
    <definedName name="_xlnm.Print_Area" localSheetId="8">'24-CH'!$A$1:$BQ$75</definedName>
    <definedName name="_xlnm.Print_Area" localSheetId="9">'25-CH'!$A$1:$J$35</definedName>
    <definedName name="_xlnm.Print_Area" localSheetId="10">'PB01'!$A$1:$G$54</definedName>
    <definedName name="_xlnm.Print_Titles" localSheetId="2">'01-CH'!$3:$5</definedName>
    <definedName name="_xlnm.Print_Titles" localSheetId="3">'04-CH'!$4:$7</definedName>
    <definedName name="_xlnm.Print_Titles" localSheetId="4">'17-CH'!$4:$6</definedName>
    <definedName name="_xlnm.Print_Titles" localSheetId="5">'18-CH'!$4:$6</definedName>
    <definedName name="_xlnm.Print_Titles" localSheetId="6">'19-CH'!$4:$6</definedName>
    <definedName name="_xlnm.Print_Titles" localSheetId="7">'20-CH'!$4:$6</definedName>
    <definedName name="_xlnm.Print_Titles" localSheetId="9">'25-CH'!$4:$5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56" l="1"/>
  <c r="F35" i="55" l="1"/>
  <c r="I30" i="55"/>
  <c r="I26" i="55"/>
  <c r="E26" i="55" s="1"/>
  <c r="I25" i="55"/>
  <c r="I19" i="55"/>
  <c r="I18" i="55"/>
  <c r="I16" i="55"/>
  <c r="I15" i="55"/>
  <c r="I14" i="55"/>
  <c r="I12" i="55"/>
  <c r="E12" i="55"/>
  <c r="E11" i="55"/>
  <c r="E10" i="55"/>
  <c r="E9" i="55"/>
  <c r="I8" i="55"/>
  <c r="AR73" i="53" l="1"/>
  <c r="AP73" i="53"/>
  <c r="AO73" i="53"/>
  <c r="AN73" i="53"/>
  <c r="AM73" i="53"/>
  <c r="AL73" i="53"/>
  <c r="AK73" i="53"/>
  <c r="AI73" i="53"/>
  <c r="AH73" i="53"/>
  <c r="AG73" i="53"/>
  <c r="AF73" i="53"/>
  <c r="AE73" i="53"/>
  <c r="AD73" i="53"/>
  <c r="AC73" i="53"/>
  <c r="AB73" i="53"/>
  <c r="AA73" i="53"/>
  <c r="Z73" i="53"/>
  <c r="X73" i="53"/>
  <c r="W73" i="53"/>
  <c r="V73" i="53"/>
  <c r="U73" i="53"/>
  <c r="T73" i="53"/>
  <c r="R73" i="53"/>
  <c r="Q73" i="53"/>
  <c r="P73" i="53"/>
  <c r="O73" i="53"/>
  <c r="N73" i="53"/>
  <c r="M73" i="53"/>
  <c r="L73" i="53"/>
  <c r="K73" i="53"/>
  <c r="J73" i="53"/>
  <c r="I73" i="53"/>
  <c r="H73" i="53"/>
  <c r="G73" i="53"/>
  <c r="AR72" i="53"/>
  <c r="AP72" i="53"/>
  <c r="AO72" i="53"/>
  <c r="AN72" i="53"/>
  <c r="AM72" i="53"/>
  <c r="AL72" i="53"/>
  <c r="AK72" i="53"/>
  <c r="AI72" i="53"/>
  <c r="AH72" i="53"/>
  <c r="AG72" i="53"/>
  <c r="AF72" i="53"/>
  <c r="AE72" i="53"/>
  <c r="AD72" i="53"/>
  <c r="AC72" i="53"/>
  <c r="AB72" i="53"/>
  <c r="AA72" i="53"/>
  <c r="Z72" i="53"/>
  <c r="X72" i="53"/>
  <c r="W72" i="53"/>
  <c r="V72" i="53"/>
  <c r="U72" i="53"/>
  <c r="T72" i="53"/>
  <c r="R72" i="53"/>
  <c r="Q72" i="53"/>
  <c r="P72" i="53"/>
  <c r="O72" i="53"/>
  <c r="N72" i="53"/>
  <c r="M72" i="53"/>
  <c r="L72" i="53"/>
  <c r="K72" i="53"/>
  <c r="J72" i="53"/>
  <c r="I72" i="53"/>
  <c r="H72" i="53"/>
  <c r="G72" i="53"/>
  <c r="AR71" i="53"/>
  <c r="AP71" i="53"/>
  <c r="AO71" i="53"/>
  <c r="AN71" i="53"/>
  <c r="AM71" i="53"/>
  <c r="AL71" i="53"/>
  <c r="AK71" i="53"/>
  <c r="AI71" i="53"/>
  <c r="AH71" i="53"/>
  <c r="AG71" i="53"/>
  <c r="AF71" i="53"/>
  <c r="AE71" i="53"/>
  <c r="AD71" i="53"/>
  <c r="AC71" i="53"/>
  <c r="AB71" i="53"/>
  <c r="AA71" i="53"/>
  <c r="Z71" i="53"/>
  <c r="X71" i="53"/>
  <c r="W71" i="53"/>
  <c r="V71" i="53"/>
  <c r="U71" i="53"/>
  <c r="T71" i="53"/>
  <c r="R71" i="53"/>
  <c r="Q71" i="53"/>
  <c r="P71" i="53"/>
  <c r="O71" i="53"/>
  <c r="N71" i="53"/>
  <c r="M71" i="53"/>
  <c r="L71" i="53"/>
  <c r="K71" i="53"/>
  <c r="J71" i="53"/>
  <c r="I71" i="53"/>
  <c r="H71" i="53"/>
  <c r="G71" i="53"/>
  <c r="F71" i="53" s="1"/>
  <c r="AR70" i="53"/>
  <c r="AP70" i="53"/>
  <c r="AO70" i="53"/>
  <c r="AN70" i="53"/>
  <c r="AM70" i="53"/>
  <c r="AL70" i="53"/>
  <c r="AK70" i="53"/>
  <c r="AI70" i="53"/>
  <c r="AH70" i="53"/>
  <c r="AG70" i="53"/>
  <c r="AF70" i="53"/>
  <c r="AE70" i="53"/>
  <c r="AD70" i="53"/>
  <c r="AC70" i="53"/>
  <c r="AB70" i="53"/>
  <c r="AA70" i="53"/>
  <c r="Z70" i="53"/>
  <c r="X70" i="53"/>
  <c r="W70" i="53"/>
  <c r="V70" i="53"/>
  <c r="U70" i="53"/>
  <c r="T70" i="53"/>
  <c r="R70" i="53"/>
  <c r="Q70" i="53"/>
  <c r="P70" i="53"/>
  <c r="O70" i="53"/>
  <c r="N70" i="53"/>
  <c r="M70" i="53"/>
  <c r="L70" i="53"/>
  <c r="K70" i="53"/>
  <c r="J70" i="53"/>
  <c r="I70" i="53"/>
  <c r="H70" i="53"/>
  <c r="G70" i="53"/>
  <c r="AR69" i="53"/>
  <c r="AP69" i="53"/>
  <c r="AO69" i="53"/>
  <c r="AN69" i="53"/>
  <c r="AM69" i="53"/>
  <c r="AL69" i="53"/>
  <c r="AK69" i="53"/>
  <c r="AI69" i="53"/>
  <c r="AH69" i="53"/>
  <c r="AH68" i="53" s="1"/>
  <c r="AG69" i="53"/>
  <c r="AF69" i="53"/>
  <c r="AE69" i="53"/>
  <c r="AD69" i="53"/>
  <c r="AC69" i="53"/>
  <c r="AB69" i="53"/>
  <c r="AA69" i="53"/>
  <c r="Z69" i="53"/>
  <c r="X69" i="53"/>
  <c r="W69" i="53"/>
  <c r="V69" i="53"/>
  <c r="U69" i="53"/>
  <c r="T69" i="53"/>
  <c r="R69" i="53"/>
  <c r="Q69" i="53"/>
  <c r="P69" i="53"/>
  <c r="O69" i="53"/>
  <c r="N69" i="53"/>
  <c r="M69" i="53"/>
  <c r="L69" i="53"/>
  <c r="K69" i="53"/>
  <c r="J69" i="53"/>
  <c r="I69" i="53"/>
  <c r="H69" i="53"/>
  <c r="F69" i="53" s="1"/>
  <c r="G69" i="53"/>
  <c r="AR67" i="53"/>
  <c r="AP67" i="53"/>
  <c r="AO67" i="53"/>
  <c r="AN67" i="53"/>
  <c r="AM67" i="53"/>
  <c r="AL67" i="53"/>
  <c r="AK67" i="53"/>
  <c r="AI67" i="53"/>
  <c r="AH67" i="53"/>
  <c r="AG67" i="53"/>
  <c r="AF67" i="53"/>
  <c r="AE67" i="53"/>
  <c r="AD67" i="53"/>
  <c r="AC67" i="53"/>
  <c r="AB67" i="53"/>
  <c r="AA67" i="53"/>
  <c r="Z67" i="53"/>
  <c r="X67" i="53"/>
  <c r="W67" i="53"/>
  <c r="V67" i="53"/>
  <c r="U67" i="53"/>
  <c r="T67" i="53"/>
  <c r="R67" i="53"/>
  <c r="Q67" i="53"/>
  <c r="P67" i="53"/>
  <c r="O67" i="53"/>
  <c r="N67" i="53"/>
  <c r="M67" i="53"/>
  <c r="L67" i="53"/>
  <c r="K67" i="53"/>
  <c r="J67" i="53"/>
  <c r="I67" i="53"/>
  <c r="H67" i="53"/>
  <c r="G67" i="53"/>
  <c r="AR66" i="53"/>
  <c r="AP66" i="53"/>
  <c r="AO66" i="53"/>
  <c r="AN66" i="53"/>
  <c r="AM66" i="53"/>
  <c r="AL66" i="53"/>
  <c r="AK66" i="53"/>
  <c r="AI66" i="53"/>
  <c r="AH66" i="53"/>
  <c r="AG66" i="53"/>
  <c r="AF66" i="53"/>
  <c r="AE66" i="53"/>
  <c r="AD66" i="53"/>
  <c r="AC66" i="53"/>
  <c r="AB66" i="53"/>
  <c r="AA66" i="53"/>
  <c r="Z66" i="53"/>
  <c r="X66" i="53"/>
  <c r="W66" i="53"/>
  <c r="V66" i="53"/>
  <c r="U66" i="53"/>
  <c r="T66" i="53"/>
  <c r="R66" i="53"/>
  <c r="Q66" i="53"/>
  <c r="P66" i="53"/>
  <c r="O66" i="53"/>
  <c r="N66" i="53"/>
  <c r="M66" i="53"/>
  <c r="L66" i="53"/>
  <c r="K66" i="53"/>
  <c r="J66" i="53"/>
  <c r="I66" i="53"/>
  <c r="H66" i="53"/>
  <c r="G66" i="53"/>
  <c r="AR65" i="53"/>
  <c r="AR64" i="53" s="1"/>
  <c r="AP65" i="53"/>
  <c r="AP64" i="53" s="1"/>
  <c r="AO65" i="53"/>
  <c r="AO64" i="53" s="1"/>
  <c r="AN65" i="53"/>
  <c r="AM65" i="53"/>
  <c r="AM64" i="53" s="1"/>
  <c r="AL65" i="53"/>
  <c r="AK65" i="53"/>
  <c r="AI65" i="53"/>
  <c r="AH65" i="53"/>
  <c r="AG65" i="53"/>
  <c r="AF65" i="53"/>
  <c r="AE65" i="53"/>
  <c r="AD65" i="53"/>
  <c r="AD64" i="53" s="1"/>
  <c r="AC65" i="53"/>
  <c r="AB65" i="53"/>
  <c r="AA65" i="53"/>
  <c r="AA64" i="53" s="1"/>
  <c r="Z65" i="53"/>
  <c r="Z64" i="53" s="1"/>
  <c r="X65" i="53"/>
  <c r="W65" i="53"/>
  <c r="V65" i="53"/>
  <c r="U65" i="53"/>
  <c r="T65" i="53"/>
  <c r="R65" i="53"/>
  <c r="Q65" i="53"/>
  <c r="Q64" i="53" s="1"/>
  <c r="P65" i="53"/>
  <c r="P64" i="53" s="1"/>
  <c r="O65" i="53"/>
  <c r="O64" i="53" s="1"/>
  <c r="N65" i="53"/>
  <c r="N64" i="53" s="1"/>
  <c r="M65" i="53"/>
  <c r="L65" i="53"/>
  <c r="L64" i="53" s="1"/>
  <c r="K65" i="53"/>
  <c r="J65" i="53"/>
  <c r="I65" i="53"/>
  <c r="H65" i="53"/>
  <c r="G65" i="53"/>
  <c r="AE64" i="53"/>
  <c r="AC64" i="53"/>
  <c r="AR63" i="53"/>
  <c r="AP63" i="53"/>
  <c r="AO63" i="53"/>
  <c r="AN63" i="53"/>
  <c r="AM63" i="53"/>
  <c r="AL63" i="53"/>
  <c r="AK63" i="53"/>
  <c r="AI63" i="53"/>
  <c r="AH63" i="53"/>
  <c r="AG63" i="53"/>
  <c r="AF63" i="53"/>
  <c r="AE63" i="53"/>
  <c r="AD63" i="53"/>
  <c r="AC63" i="53"/>
  <c r="AB63" i="53"/>
  <c r="AA63" i="53"/>
  <c r="Z63" i="53"/>
  <c r="X63" i="53"/>
  <c r="W63" i="53"/>
  <c r="V63" i="53"/>
  <c r="U63" i="53"/>
  <c r="T63" i="53"/>
  <c r="R63" i="53"/>
  <c r="Q63" i="53"/>
  <c r="P63" i="53"/>
  <c r="O63" i="53"/>
  <c r="N63" i="53"/>
  <c r="M63" i="53"/>
  <c r="L63" i="53"/>
  <c r="K63" i="53"/>
  <c r="J63" i="53"/>
  <c r="I63" i="53"/>
  <c r="H63" i="53"/>
  <c r="G63" i="53"/>
  <c r="AR62" i="53"/>
  <c r="AP62" i="53"/>
  <c r="AO62" i="53"/>
  <c r="AN62" i="53"/>
  <c r="AM62" i="53"/>
  <c r="AL62" i="53"/>
  <c r="AK62" i="53"/>
  <c r="AI62" i="53"/>
  <c r="AH62" i="53"/>
  <c r="AG62" i="53"/>
  <c r="AF62" i="53"/>
  <c r="AE62" i="53"/>
  <c r="AD62" i="53"/>
  <c r="AC62" i="53"/>
  <c r="AB62" i="53"/>
  <c r="AA62" i="53"/>
  <c r="Z62" i="53"/>
  <c r="X62" i="53"/>
  <c r="W62" i="53"/>
  <c r="V62" i="53"/>
  <c r="U62" i="53"/>
  <c r="T62" i="53"/>
  <c r="R62" i="53"/>
  <c r="Q62" i="53"/>
  <c r="P62" i="53"/>
  <c r="O62" i="53"/>
  <c r="N62" i="53"/>
  <c r="M62" i="53"/>
  <c r="L62" i="53"/>
  <c r="K62" i="53"/>
  <c r="J62" i="53"/>
  <c r="I62" i="53"/>
  <c r="H62" i="53"/>
  <c r="G62" i="53"/>
  <c r="AR61" i="53"/>
  <c r="AP61" i="53"/>
  <c r="AO61" i="53"/>
  <c r="AN61" i="53"/>
  <c r="AM61" i="53"/>
  <c r="AL61" i="53"/>
  <c r="AK61" i="53"/>
  <c r="AI61" i="53"/>
  <c r="AH61" i="53"/>
  <c r="AG61" i="53"/>
  <c r="AF61" i="53"/>
  <c r="AE61" i="53"/>
  <c r="AD61" i="53"/>
  <c r="AC61" i="53"/>
  <c r="AB61" i="53"/>
  <c r="AA61" i="53"/>
  <c r="Z61" i="53"/>
  <c r="X61" i="53"/>
  <c r="W61" i="53"/>
  <c r="V61" i="53"/>
  <c r="U61" i="53"/>
  <c r="T61" i="53"/>
  <c r="R61" i="53"/>
  <c r="Q61" i="53"/>
  <c r="P61" i="53"/>
  <c r="O61" i="53"/>
  <c r="N61" i="53"/>
  <c r="M61" i="53"/>
  <c r="L61" i="53"/>
  <c r="K61" i="53"/>
  <c r="J61" i="53"/>
  <c r="I61" i="53"/>
  <c r="H61" i="53"/>
  <c r="G61" i="53"/>
  <c r="AR60" i="53"/>
  <c r="AP60" i="53"/>
  <c r="AO60" i="53"/>
  <c r="AN60" i="53"/>
  <c r="AM60" i="53"/>
  <c r="AL60" i="53"/>
  <c r="AK60" i="53"/>
  <c r="AI60" i="53"/>
  <c r="AH60" i="53"/>
  <c r="AG60" i="53"/>
  <c r="AF60" i="53"/>
  <c r="AE60" i="53"/>
  <c r="AD60" i="53"/>
  <c r="AC60" i="53"/>
  <c r="AB60" i="53"/>
  <c r="AA60" i="53"/>
  <c r="Z60" i="53"/>
  <c r="X60" i="53"/>
  <c r="W60" i="53"/>
  <c r="V60" i="53"/>
  <c r="U60" i="53"/>
  <c r="T60" i="53"/>
  <c r="R60" i="53"/>
  <c r="Q60" i="53"/>
  <c r="P60" i="53"/>
  <c r="O60" i="53"/>
  <c r="N60" i="53"/>
  <c r="M60" i="53"/>
  <c r="L60" i="53"/>
  <c r="K60" i="53"/>
  <c r="J60" i="53"/>
  <c r="I60" i="53"/>
  <c r="H60" i="53"/>
  <c r="G60" i="53"/>
  <c r="AR59" i="53"/>
  <c r="AP59" i="53"/>
  <c r="AO59" i="53"/>
  <c r="AN59" i="53"/>
  <c r="AM59" i="53"/>
  <c r="AL59" i="53"/>
  <c r="AK59" i="53"/>
  <c r="AI59" i="53"/>
  <c r="AH59" i="53"/>
  <c r="AG59" i="53"/>
  <c r="AF59" i="53"/>
  <c r="AE59" i="53"/>
  <c r="AD59" i="53"/>
  <c r="AC59" i="53"/>
  <c r="AB59" i="53"/>
  <c r="AA59" i="53"/>
  <c r="Z59" i="53"/>
  <c r="X59" i="53"/>
  <c r="W59" i="53"/>
  <c r="V59" i="53"/>
  <c r="U59" i="53"/>
  <c r="T59" i="53"/>
  <c r="R59" i="53"/>
  <c r="Q59" i="53"/>
  <c r="P59" i="53"/>
  <c r="O59" i="53"/>
  <c r="N59" i="53"/>
  <c r="M59" i="53"/>
  <c r="L59" i="53"/>
  <c r="K59" i="53"/>
  <c r="J59" i="53"/>
  <c r="I59" i="53"/>
  <c r="H59" i="53"/>
  <c r="G59" i="53"/>
  <c r="AR58" i="53"/>
  <c r="AP58" i="53"/>
  <c r="AO58" i="53"/>
  <c r="AN58" i="53"/>
  <c r="AM58" i="53"/>
  <c r="AL58" i="53"/>
  <c r="AK58" i="53"/>
  <c r="AI58" i="53"/>
  <c r="AH58" i="53"/>
  <c r="AG58" i="53"/>
  <c r="AF58" i="53"/>
  <c r="AE58" i="53"/>
  <c r="AD58" i="53"/>
  <c r="AC58" i="53"/>
  <c r="AB58" i="53"/>
  <c r="AA58" i="53"/>
  <c r="Z58" i="53"/>
  <c r="X58" i="53"/>
  <c r="W58" i="53"/>
  <c r="V58" i="53"/>
  <c r="U58" i="53"/>
  <c r="T58" i="53"/>
  <c r="R58" i="53"/>
  <c r="Q58" i="53"/>
  <c r="P58" i="53"/>
  <c r="O58" i="53"/>
  <c r="N58" i="53"/>
  <c r="M58" i="53"/>
  <c r="L58" i="53"/>
  <c r="K58" i="53"/>
  <c r="J58" i="53"/>
  <c r="I58" i="53"/>
  <c r="H58" i="53"/>
  <c r="G58" i="53"/>
  <c r="AR57" i="53"/>
  <c r="AP57" i="53"/>
  <c r="AO57" i="53"/>
  <c r="AN57" i="53"/>
  <c r="AM57" i="53"/>
  <c r="AL57" i="53"/>
  <c r="AK57" i="53"/>
  <c r="AI57" i="53"/>
  <c r="AH57" i="53"/>
  <c r="AG57" i="53"/>
  <c r="AF57" i="53"/>
  <c r="AE57" i="53"/>
  <c r="AD57" i="53"/>
  <c r="AC57" i="53"/>
  <c r="AB57" i="53"/>
  <c r="AA57" i="53"/>
  <c r="Z57" i="53"/>
  <c r="X57" i="53"/>
  <c r="W57" i="53"/>
  <c r="V57" i="53"/>
  <c r="U57" i="53"/>
  <c r="T57" i="53"/>
  <c r="R57" i="53"/>
  <c r="Q57" i="53"/>
  <c r="P57" i="53"/>
  <c r="O57" i="53"/>
  <c r="N57" i="53"/>
  <c r="M57" i="53"/>
  <c r="L57" i="53"/>
  <c r="K57" i="53"/>
  <c r="J57" i="53"/>
  <c r="I57" i="53"/>
  <c r="H57" i="53"/>
  <c r="G57" i="53"/>
  <c r="F57" i="53" s="1"/>
  <c r="AR56" i="53"/>
  <c r="AP56" i="53"/>
  <c r="AO56" i="53"/>
  <c r="AN56" i="53"/>
  <c r="AM56" i="53"/>
  <c r="AL56" i="53"/>
  <c r="AK56" i="53"/>
  <c r="AI56" i="53"/>
  <c r="AH56" i="53"/>
  <c r="AG56" i="53"/>
  <c r="AF56" i="53"/>
  <c r="AE56" i="53"/>
  <c r="AD56" i="53"/>
  <c r="AC56" i="53"/>
  <c r="AB56" i="53"/>
  <c r="AA56" i="53"/>
  <c r="Z56" i="53"/>
  <c r="X56" i="53"/>
  <c r="W56" i="53"/>
  <c r="V56" i="53"/>
  <c r="U56" i="53"/>
  <c r="T56" i="53"/>
  <c r="R56" i="53"/>
  <c r="Q56" i="53"/>
  <c r="P56" i="53"/>
  <c r="O56" i="53"/>
  <c r="N56" i="53"/>
  <c r="M56" i="53"/>
  <c r="L56" i="53"/>
  <c r="K56" i="53"/>
  <c r="J56" i="53"/>
  <c r="I56" i="53"/>
  <c r="H56" i="53"/>
  <c r="G56" i="53"/>
  <c r="AR55" i="53"/>
  <c r="AP55" i="53"/>
  <c r="AO55" i="53"/>
  <c r="AN55" i="53"/>
  <c r="AM55" i="53"/>
  <c r="AL55" i="53"/>
  <c r="AK55" i="53"/>
  <c r="AI55" i="53"/>
  <c r="AH55" i="53"/>
  <c r="AG55" i="53"/>
  <c r="AF55" i="53"/>
  <c r="AE55" i="53"/>
  <c r="AD55" i="53"/>
  <c r="AC55" i="53"/>
  <c r="AB55" i="53"/>
  <c r="AA55" i="53"/>
  <c r="Z55" i="53"/>
  <c r="X55" i="53"/>
  <c r="W55" i="53"/>
  <c r="V55" i="53"/>
  <c r="U55" i="53"/>
  <c r="T55" i="53"/>
  <c r="R55" i="53"/>
  <c r="Q55" i="53"/>
  <c r="P55" i="53"/>
  <c r="O55" i="53"/>
  <c r="N55" i="53"/>
  <c r="M55" i="53"/>
  <c r="L55" i="53"/>
  <c r="K55" i="53"/>
  <c r="J55" i="53"/>
  <c r="I55" i="53"/>
  <c r="H55" i="53"/>
  <c r="G55" i="53"/>
  <c r="F55" i="53" s="1"/>
  <c r="AR54" i="53"/>
  <c r="AP54" i="53"/>
  <c r="AO54" i="53"/>
  <c r="AN54" i="53"/>
  <c r="AM54" i="53"/>
  <c r="AL54" i="53"/>
  <c r="AK54" i="53"/>
  <c r="AI54" i="53"/>
  <c r="AH54" i="53"/>
  <c r="AG54" i="53"/>
  <c r="AF54" i="53"/>
  <c r="AE54" i="53"/>
  <c r="AD54" i="53"/>
  <c r="AC54" i="53"/>
  <c r="AB54" i="53"/>
  <c r="AA54" i="53"/>
  <c r="Z54" i="53"/>
  <c r="X54" i="53"/>
  <c r="W54" i="53"/>
  <c r="V54" i="53"/>
  <c r="U54" i="53"/>
  <c r="T54" i="53"/>
  <c r="R54" i="53"/>
  <c r="Q54" i="53"/>
  <c r="P54" i="53"/>
  <c r="O54" i="53"/>
  <c r="N54" i="53"/>
  <c r="M54" i="53"/>
  <c r="L54" i="53"/>
  <c r="K54" i="53"/>
  <c r="J54" i="53"/>
  <c r="I54" i="53"/>
  <c r="H54" i="53"/>
  <c r="G54" i="53"/>
  <c r="AR53" i="53"/>
  <c r="AP53" i="53"/>
  <c r="AO53" i="53"/>
  <c r="AN53" i="53"/>
  <c r="AM53" i="53"/>
  <c r="AL53" i="53"/>
  <c r="AK53" i="53"/>
  <c r="AI53" i="53"/>
  <c r="AH53" i="53"/>
  <c r="AG53" i="53"/>
  <c r="AF53" i="53"/>
  <c r="AE53" i="53"/>
  <c r="AD53" i="53"/>
  <c r="AC53" i="53"/>
  <c r="AB53" i="53"/>
  <c r="AA53" i="53"/>
  <c r="Z53" i="53"/>
  <c r="X53" i="53"/>
  <c r="W53" i="53"/>
  <c r="V53" i="53"/>
  <c r="U53" i="53"/>
  <c r="T53" i="53"/>
  <c r="R53" i="53"/>
  <c r="Q53" i="53"/>
  <c r="P53" i="53"/>
  <c r="O53" i="53"/>
  <c r="N53" i="53"/>
  <c r="M53" i="53"/>
  <c r="L53" i="53"/>
  <c r="K53" i="53"/>
  <c r="J53" i="53"/>
  <c r="I53" i="53"/>
  <c r="H53" i="53"/>
  <c r="G53" i="53"/>
  <c r="AR52" i="53"/>
  <c r="AP52" i="53"/>
  <c r="AO52" i="53"/>
  <c r="AN52" i="53"/>
  <c r="AM52" i="53"/>
  <c r="AL52" i="53"/>
  <c r="AK52" i="53"/>
  <c r="AI52" i="53"/>
  <c r="AH52" i="53"/>
  <c r="AG52" i="53"/>
  <c r="AF52" i="53"/>
  <c r="AE52" i="53"/>
  <c r="AD52" i="53"/>
  <c r="AC52" i="53"/>
  <c r="AB52" i="53"/>
  <c r="AA52" i="53"/>
  <c r="Z52" i="53"/>
  <c r="X52" i="53"/>
  <c r="W52" i="53"/>
  <c r="V52" i="53"/>
  <c r="U52" i="53"/>
  <c r="T52" i="53"/>
  <c r="R52" i="53"/>
  <c r="Q52" i="53"/>
  <c r="P52" i="53"/>
  <c r="O52" i="53"/>
  <c r="N52" i="53"/>
  <c r="M52" i="53"/>
  <c r="L52" i="53"/>
  <c r="K52" i="53"/>
  <c r="J52" i="53"/>
  <c r="I52" i="53"/>
  <c r="H52" i="53"/>
  <c r="G52" i="53"/>
  <c r="AP51" i="53"/>
  <c r="AO51" i="53"/>
  <c r="AN51" i="53"/>
  <c r="AM51" i="53"/>
  <c r="AL51" i="53"/>
  <c r="AK51" i="53"/>
  <c r="AI51" i="53"/>
  <c r="AH51" i="53"/>
  <c r="AG51" i="53"/>
  <c r="AF51" i="53"/>
  <c r="AE51" i="53"/>
  <c r="AD51" i="53"/>
  <c r="AC51" i="53"/>
  <c r="AB51" i="53"/>
  <c r="AA51" i="53"/>
  <c r="Z51" i="53"/>
  <c r="X51" i="53"/>
  <c r="W51" i="53"/>
  <c r="V51" i="53"/>
  <c r="U51" i="53"/>
  <c r="T51" i="53"/>
  <c r="R51" i="53"/>
  <c r="Q51" i="53"/>
  <c r="P51" i="53"/>
  <c r="O51" i="53"/>
  <c r="N51" i="53"/>
  <c r="M51" i="53"/>
  <c r="L51" i="53"/>
  <c r="K51" i="53"/>
  <c r="J51" i="53"/>
  <c r="I51" i="53"/>
  <c r="H51" i="53"/>
  <c r="G51" i="53"/>
  <c r="S50" i="53"/>
  <c r="AR48" i="53"/>
  <c r="AO48" i="53"/>
  <c r="AN48" i="53"/>
  <c r="AM48" i="53"/>
  <c r="AL48" i="53"/>
  <c r="AK48" i="53"/>
  <c r="AI48" i="53"/>
  <c r="AH48" i="53"/>
  <c r="AG48" i="53"/>
  <c r="AF48" i="53"/>
  <c r="AE48" i="53"/>
  <c r="AD48" i="53"/>
  <c r="AC48" i="53"/>
  <c r="AB48" i="53"/>
  <c r="AA48" i="53"/>
  <c r="Z48" i="53"/>
  <c r="X48" i="53"/>
  <c r="W48" i="53"/>
  <c r="V48" i="53"/>
  <c r="U48" i="53"/>
  <c r="T48" i="53"/>
  <c r="R48" i="53"/>
  <c r="Q48" i="53"/>
  <c r="P48" i="53"/>
  <c r="O48" i="53"/>
  <c r="N48" i="53"/>
  <c r="M48" i="53"/>
  <c r="L48" i="53"/>
  <c r="K48" i="53"/>
  <c r="J48" i="53"/>
  <c r="I48" i="53"/>
  <c r="H48" i="53"/>
  <c r="G48" i="53"/>
  <c r="AR47" i="53"/>
  <c r="AP47" i="53"/>
  <c r="AN47" i="53"/>
  <c r="AM47" i="53"/>
  <c r="AL47" i="53"/>
  <c r="AK47" i="53"/>
  <c r="AI47" i="53"/>
  <c r="AH47" i="53"/>
  <c r="AG47" i="53"/>
  <c r="AF47" i="53"/>
  <c r="AE47" i="53"/>
  <c r="AD47" i="53"/>
  <c r="AC47" i="53"/>
  <c r="AB47" i="53"/>
  <c r="AA47" i="53"/>
  <c r="Z47" i="53"/>
  <c r="X47" i="53"/>
  <c r="W47" i="53"/>
  <c r="V47" i="53"/>
  <c r="U47" i="53"/>
  <c r="T47" i="53"/>
  <c r="R47" i="53"/>
  <c r="Q47" i="53"/>
  <c r="P47" i="53"/>
  <c r="O47" i="53"/>
  <c r="N47" i="53"/>
  <c r="M47" i="53"/>
  <c r="L47" i="53"/>
  <c r="K47" i="53"/>
  <c r="J47" i="53"/>
  <c r="I47" i="53"/>
  <c r="H47" i="53"/>
  <c r="G47" i="53"/>
  <c r="AR46" i="53"/>
  <c r="AP46" i="53"/>
  <c r="AO46" i="53"/>
  <c r="AM46" i="53"/>
  <c r="AL46" i="53"/>
  <c r="AK46" i="53"/>
  <c r="AI46" i="53"/>
  <c r="AH46" i="53"/>
  <c r="AG46" i="53"/>
  <c r="AF46" i="53"/>
  <c r="AE46" i="53"/>
  <c r="AD46" i="53"/>
  <c r="AC46" i="53"/>
  <c r="AB46" i="53"/>
  <c r="AA46" i="53"/>
  <c r="Z46" i="53"/>
  <c r="X46" i="53"/>
  <c r="W46" i="53"/>
  <c r="V46" i="53"/>
  <c r="U46" i="53"/>
  <c r="T46" i="53"/>
  <c r="R46" i="53"/>
  <c r="Q46" i="53"/>
  <c r="P46" i="53"/>
  <c r="O46" i="53"/>
  <c r="N46" i="53"/>
  <c r="M46" i="53"/>
  <c r="L46" i="53"/>
  <c r="K46" i="53"/>
  <c r="J46" i="53"/>
  <c r="I46" i="53"/>
  <c r="H46" i="53"/>
  <c r="G46" i="53"/>
  <c r="AR45" i="53"/>
  <c r="AP45" i="53"/>
  <c r="AO45" i="53"/>
  <c r="AN45" i="53"/>
  <c r="AL45" i="53"/>
  <c r="AK45" i="53"/>
  <c r="AI45" i="53"/>
  <c r="AH45" i="53"/>
  <c r="AG45" i="53"/>
  <c r="AF45" i="53"/>
  <c r="AE45" i="53"/>
  <c r="AD45" i="53"/>
  <c r="AC45" i="53"/>
  <c r="AB45" i="53"/>
  <c r="AA45" i="53"/>
  <c r="Z45" i="53"/>
  <c r="X45" i="53"/>
  <c r="W45" i="53"/>
  <c r="V45" i="53"/>
  <c r="U45" i="53"/>
  <c r="T45" i="53"/>
  <c r="R45" i="53"/>
  <c r="Q45" i="53"/>
  <c r="P45" i="53"/>
  <c r="O45" i="53"/>
  <c r="N45" i="53"/>
  <c r="M45" i="53"/>
  <c r="L45" i="53"/>
  <c r="K45" i="53"/>
  <c r="J45" i="53"/>
  <c r="I45" i="53"/>
  <c r="H45" i="53"/>
  <c r="G45" i="53"/>
  <c r="AR44" i="53"/>
  <c r="AP44" i="53"/>
  <c r="AO44" i="53"/>
  <c r="AN44" i="53"/>
  <c r="AM44" i="53"/>
  <c r="AK44" i="53"/>
  <c r="AI44" i="53"/>
  <c r="AH44" i="53"/>
  <c r="AG44" i="53"/>
  <c r="AF44" i="53"/>
  <c r="AE44" i="53"/>
  <c r="AD44" i="53"/>
  <c r="AC44" i="53"/>
  <c r="AB44" i="53"/>
  <c r="AA44" i="53"/>
  <c r="Z44" i="53"/>
  <c r="X44" i="53"/>
  <c r="W44" i="53"/>
  <c r="V44" i="53"/>
  <c r="U44" i="53"/>
  <c r="T44" i="53"/>
  <c r="R44" i="53"/>
  <c r="Q44" i="53"/>
  <c r="P44" i="53"/>
  <c r="O44" i="53"/>
  <c r="N44" i="53"/>
  <c r="M44" i="53"/>
  <c r="L44" i="53"/>
  <c r="K44" i="53"/>
  <c r="J44" i="53"/>
  <c r="I44" i="53"/>
  <c r="H44" i="53"/>
  <c r="G44" i="53"/>
  <c r="AR43" i="53"/>
  <c r="AP43" i="53"/>
  <c r="AO43" i="53"/>
  <c r="AN43" i="53"/>
  <c r="AM43" i="53"/>
  <c r="AL43" i="53"/>
  <c r="AI43" i="53"/>
  <c r="AH43" i="53"/>
  <c r="AG43" i="53"/>
  <c r="AF43" i="53"/>
  <c r="AE43" i="53"/>
  <c r="AD43" i="53"/>
  <c r="AC43" i="53"/>
  <c r="AB43" i="53"/>
  <c r="AA43" i="53"/>
  <c r="Z43" i="53"/>
  <c r="X43" i="53"/>
  <c r="W43" i="53"/>
  <c r="V43" i="53"/>
  <c r="U43" i="53"/>
  <c r="T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AR41" i="53"/>
  <c r="AP41" i="53"/>
  <c r="AO41" i="53"/>
  <c r="AN41" i="53"/>
  <c r="AM41" i="53"/>
  <c r="AL41" i="53"/>
  <c r="AK41" i="53"/>
  <c r="AH41" i="53"/>
  <c r="AG41" i="53"/>
  <c r="AF41" i="53"/>
  <c r="AE41" i="53"/>
  <c r="AD41" i="53"/>
  <c r="AC41" i="53"/>
  <c r="AB41" i="53"/>
  <c r="AA41" i="53"/>
  <c r="Z41" i="53"/>
  <c r="X41" i="53"/>
  <c r="W41" i="53"/>
  <c r="V41" i="53"/>
  <c r="U41" i="53"/>
  <c r="T41" i="53"/>
  <c r="R41" i="53"/>
  <c r="Q41" i="53"/>
  <c r="P41" i="53"/>
  <c r="O41" i="53"/>
  <c r="N41" i="53"/>
  <c r="M41" i="53"/>
  <c r="L41" i="53"/>
  <c r="K41" i="53"/>
  <c r="J41" i="53"/>
  <c r="I41" i="53"/>
  <c r="H41" i="53"/>
  <c r="G41" i="53"/>
  <c r="AR40" i="53"/>
  <c r="AP40" i="53"/>
  <c r="AO40" i="53"/>
  <c r="AN40" i="53"/>
  <c r="AM40" i="53"/>
  <c r="AL40" i="53"/>
  <c r="AK40" i="53"/>
  <c r="AI40" i="53"/>
  <c r="AG40" i="53"/>
  <c r="AF40" i="53"/>
  <c r="AE40" i="53"/>
  <c r="AD40" i="53"/>
  <c r="AC40" i="53"/>
  <c r="AB40" i="53"/>
  <c r="AA40" i="53"/>
  <c r="Z40" i="53"/>
  <c r="X40" i="53"/>
  <c r="W40" i="53"/>
  <c r="V40" i="53"/>
  <c r="U40" i="53"/>
  <c r="T40" i="53"/>
  <c r="R40" i="53"/>
  <c r="Q40" i="53"/>
  <c r="P40" i="53"/>
  <c r="O40" i="53"/>
  <c r="N40" i="53"/>
  <c r="M40" i="53"/>
  <c r="L40" i="53"/>
  <c r="K40" i="53"/>
  <c r="J40" i="53"/>
  <c r="I40" i="53"/>
  <c r="H40" i="53"/>
  <c r="G40" i="53"/>
  <c r="F40" i="53" s="1"/>
  <c r="AR39" i="53"/>
  <c r="AP39" i="53"/>
  <c r="AO39" i="53"/>
  <c r="AN39" i="53"/>
  <c r="AM39" i="53"/>
  <c r="AL39" i="53"/>
  <c r="AK39" i="53"/>
  <c r="AI39" i="53"/>
  <c r="AH39" i="53"/>
  <c r="AF39" i="53"/>
  <c r="AE39" i="53"/>
  <c r="AD39" i="53"/>
  <c r="AC39" i="53"/>
  <c r="AB39" i="53"/>
  <c r="AA39" i="53"/>
  <c r="Z39" i="53"/>
  <c r="X39" i="53"/>
  <c r="W39" i="53"/>
  <c r="V39" i="53"/>
  <c r="U39" i="53"/>
  <c r="T39" i="53"/>
  <c r="R39" i="53"/>
  <c r="Q39" i="53"/>
  <c r="P39" i="53"/>
  <c r="O39" i="53"/>
  <c r="N39" i="53"/>
  <c r="M39" i="53"/>
  <c r="L39" i="53"/>
  <c r="K39" i="53"/>
  <c r="J39" i="53"/>
  <c r="I39" i="53"/>
  <c r="H39" i="53"/>
  <c r="G39" i="53"/>
  <c r="AR38" i="53"/>
  <c r="AP38" i="53"/>
  <c r="AO38" i="53"/>
  <c r="AN38" i="53"/>
  <c r="AM38" i="53"/>
  <c r="AL38" i="53"/>
  <c r="AK38" i="53"/>
  <c r="AI38" i="53"/>
  <c r="AH38" i="53"/>
  <c r="AG38" i="53"/>
  <c r="AE38" i="53"/>
  <c r="AD38" i="53"/>
  <c r="AC38" i="53"/>
  <c r="AB38" i="53"/>
  <c r="AA38" i="53"/>
  <c r="Z38" i="53"/>
  <c r="X38" i="53"/>
  <c r="W38" i="53"/>
  <c r="V38" i="53"/>
  <c r="U38" i="53"/>
  <c r="T38" i="53"/>
  <c r="R38" i="53"/>
  <c r="Q38" i="53"/>
  <c r="P38" i="53"/>
  <c r="O38" i="53"/>
  <c r="N38" i="53"/>
  <c r="M38" i="53"/>
  <c r="L38" i="53"/>
  <c r="K38" i="53"/>
  <c r="J38" i="53"/>
  <c r="I38" i="53"/>
  <c r="H38" i="53"/>
  <c r="G38" i="53"/>
  <c r="AR37" i="53"/>
  <c r="AP37" i="53"/>
  <c r="AO37" i="53"/>
  <c r="AN37" i="53"/>
  <c r="AM37" i="53"/>
  <c r="AL37" i="53"/>
  <c r="AK37" i="53"/>
  <c r="AI37" i="53"/>
  <c r="AH37" i="53"/>
  <c r="AG37" i="53"/>
  <c r="AF37" i="53"/>
  <c r="AD37" i="53"/>
  <c r="AC37" i="53"/>
  <c r="AB37" i="53"/>
  <c r="AA37" i="53"/>
  <c r="Z37" i="53"/>
  <c r="X37" i="53"/>
  <c r="W37" i="53"/>
  <c r="V37" i="53"/>
  <c r="U37" i="53"/>
  <c r="T37" i="53"/>
  <c r="R37" i="53"/>
  <c r="Q37" i="53"/>
  <c r="P37" i="53"/>
  <c r="O37" i="53"/>
  <c r="N37" i="53"/>
  <c r="M37" i="53"/>
  <c r="L37" i="53"/>
  <c r="K37" i="53"/>
  <c r="J37" i="53"/>
  <c r="I37" i="53"/>
  <c r="H37" i="53"/>
  <c r="G37" i="53"/>
  <c r="AR36" i="53"/>
  <c r="AP36" i="53"/>
  <c r="AO36" i="53"/>
  <c r="AN36" i="53"/>
  <c r="AM36" i="53"/>
  <c r="AL36" i="53"/>
  <c r="AK36" i="53"/>
  <c r="AI36" i="53"/>
  <c r="AH36" i="53"/>
  <c r="AG36" i="53"/>
  <c r="AF36" i="53"/>
  <c r="AE36" i="53"/>
  <c r="AC36" i="53"/>
  <c r="AB36" i="53"/>
  <c r="AA36" i="53"/>
  <c r="Z36" i="53"/>
  <c r="X36" i="53"/>
  <c r="W36" i="53"/>
  <c r="V36" i="53"/>
  <c r="U36" i="53"/>
  <c r="T36" i="53"/>
  <c r="R36" i="53"/>
  <c r="Q36" i="53"/>
  <c r="P36" i="53"/>
  <c r="O36" i="53"/>
  <c r="N36" i="53"/>
  <c r="M36" i="53"/>
  <c r="L36" i="53"/>
  <c r="K36" i="53"/>
  <c r="J36" i="53"/>
  <c r="I36" i="53"/>
  <c r="H36" i="53"/>
  <c r="G36" i="53"/>
  <c r="F36" i="53" s="1"/>
  <c r="AR35" i="53"/>
  <c r="AP35" i="53"/>
  <c r="AO35" i="53"/>
  <c r="AN35" i="53"/>
  <c r="AM35" i="53"/>
  <c r="AL35" i="53"/>
  <c r="AK35" i="53"/>
  <c r="AI35" i="53"/>
  <c r="AH35" i="53"/>
  <c r="AG35" i="53"/>
  <c r="AF35" i="53"/>
  <c r="AE35" i="53"/>
  <c r="AD35" i="53"/>
  <c r="AB35" i="53"/>
  <c r="AA35" i="53"/>
  <c r="Z35" i="53"/>
  <c r="X35" i="53"/>
  <c r="W35" i="53"/>
  <c r="V35" i="53"/>
  <c r="U35" i="53"/>
  <c r="T35" i="53"/>
  <c r="R35" i="53"/>
  <c r="Q35" i="53"/>
  <c r="P35" i="53"/>
  <c r="O35" i="53"/>
  <c r="N35" i="53"/>
  <c r="M35" i="53"/>
  <c r="L35" i="53"/>
  <c r="K35" i="53"/>
  <c r="J35" i="53"/>
  <c r="I35" i="53"/>
  <c r="H35" i="53"/>
  <c r="G35" i="53"/>
  <c r="AR34" i="53"/>
  <c r="AP34" i="53"/>
  <c r="AO34" i="53"/>
  <c r="AN34" i="53"/>
  <c r="AM34" i="53"/>
  <c r="AL34" i="53"/>
  <c r="AK34" i="53"/>
  <c r="AI34" i="53"/>
  <c r="AH34" i="53"/>
  <c r="AG34" i="53"/>
  <c r="AF34" i="53"/>
  <c r="AE34" i="53"/>
  <c r="AD34" i="53"/>
  <c r="AC34" i="53"/>
  <c r="AA34" i="53"/>
  <c r="Z34" i="53"/>
  <c r="X34" i="53"/>
  <c r="W34" i="53"/>
  <c r="V34" i="53"/>
  <c r="U34" i="53"/>
  <c r="T34" i="53"/>
  <c r="R34" i="53"/>
  <c r="Q34" i="53"/>
  <c r="P34" i="53"/>
  <c r="O34" i="53"/>
  <c r="N34" i="53"/>
  <c r="M34" i="53"/>
  <c r="L34" i="53"/>
  <c r="K34" i="53"/>
  <c r="J34" i="53"/>
  <c r="I34" i="53"/>
  <c r="H34" i="53"/>
  <c r="G34" i="53"/>
  <c r="AR33" i="53"/>
  <c r="AP33" i="53"/>
  <c r="AO33" i="53"/>
  <c r="AN33" i="53"/>
  <c r="AM33" i="53"/>
  <c r="AL33" i="53"/>
  <c r="AK33" i="53"/>
  <c r="AI33" i="53"/>
  <c r="AH33" i="53"/>
  <c r="AG33" i="53"/>
  <c r="AF33" i="53"/>
  <c r="AE33" i="53"/>
  <c r="AD33" i="53"/>
  <c r="AC33" i="53"/>
  <c r="AB33" i="53"/>
  <c r="Z33" i="53"/>
  <c r="X33" i="53"/>
  <c r="W33" i="53"/>
  <c r="V33" i="53"/>
  <c r="U33" i="53"/>
  <c r="T33" i="53"/>
  <c r="R33" i="53"/>
  <c r="Q33" i="53"/>
  <c r="P33" i="53"/>
  <c r="O33" i="53"/>
  <c r="N33" i="53"/>
  <c r="M33" i="53"/>
  <c r="L33" i="53"/>
  <c r="K33" i="53"/>
  <c r="J33" i="53"/>
  <c r="I33" i="53"/>
  <c r="H33" i="53"/>
  <c r="G33" i="53"/>
  <c r="F33" i="53" s="1"/>
  <c r="AR32" i="53"/>
  <c r="AP32" i="53"/>
  <c r="AO32" i="53"/>
  <c r="AN32" i="53"/>
  <c r="AM32" i="53"/>
  <c r="AL32" i="53"/>
  <c r="AK32" i="53"/>
  <c r="AI32" i="53"/>
  <c r="AH32" i="53"/>
  <c r="AG32" i="53"/>
  <c r="AF32" i="53"/>
  <c r="AE32" i="53"/>
  <c r="AD32" i="53"/>
  <c r="AC32" i="53"/>
  <c r="AB32" i="53"/>
  <c r="AA32" i="53"/>
  <c r="X32" i="53"/>
  <c r="W32" i="53"/>
  <c r="V32" i="53"/>
  <c r="U32" i="53"/>
  <c r="T32" i="53"/>
  <c r="R32" i="53"/>
  <c r="Q32" i="53"/>
  <c r="P32" i="53"/>
  <c r="O32" i="53"/>
  <c r="N32" i="53"/>
  <c r="M32" i="53"/>
  <c r="L32" i="53"/>
  <c r="K32" i="53"/>
  <c r="J32" i="53"/>
  <c r="I32" i="53"/>
  <c r="H32" i="53"/>
  <c r="G32" i="53"/>
  <c r="AR29" i="53"/>
  <c r="AP29" i="53"/>
  <c r="AO29" i="53"/>
  <c r="AN29" i="53"/>
  <c r="AM29" i="53"/>
  <c r="AL29" i="53"/>
  <c r="AK29" i="53"/>
  <c r="AI29" i="53"/>
  <c r="AH29" i="53"/>
  <c r="AG29" i="53"/>
  <c r="AF29" i="53"/>
  <c r="AE29" i="53"/>
  <c r="AD29" i="53"/>
  <c r="AC29" i="53"/>
  <c r="AB29" i="53"/>
  <c r="AA29" i="53"/>
  <c r="Z29" i="53"/>
  <c r="W29" i="53"/>
  <c r="V29" i="53"/>
  <c r="U29" i="53"/>
  <c r="T29" i="53"/>
  <c r="R29" i="53"/>
  <c r="Q29" i="53"/>
  <c r="P29" i="53"/>
  <c r="O29" i="53"/>
  <c r="N29" i="53"/>
  <c r="M29" i="53"/>
  <c r="L29" i="53"/>
  <c r="K29" i="53"/>
  <c r="J29" i="53"/>
  <c r="I29" i="53"/>
  <c r="H29" i="53"/>
  <c r="G29" i="53"/>
  <c r="AR28" i="53"/>
  <c r="AP28" i="53"/>
  <c r="AO28" i="53"/>
  <c r="AN28" i="53"/>
  <c r="AM28" i="53"/>
  <c r="AL28" i="53"/>
  <c r="AK28" i="53"/>
  <c r="AI28" i="53"/>
  <c r="AH28" i="53"/>
  <c r="AG28" i="53"/>
  <c r="AF28" i="53"/>
  <c r="AE28" i="53"/>
  <c r="AD28" i="53"/>
  <c r="AC28" i="53"/>
  <c r="AB28" i="53"/>
  <c r="AA28" i="53"/>
  <c r="Z28" i="53"/>
  <c r="X28" i="53"/>
  <c r="V28" i="53"/>
  <c r="U28" i="53"/>
  <c r="T28" i="53"/>
  <c r="R28" i="53"/>
  <c r="Q28" i="53"/>
  <c r="P28" i="53"/>
  <c r="O28" i="53"/>
  <c r="N28" i="53"/>
  <c r="M28" i="53"/>
  <c r="L28" i="53"/>
  <c r="K28" i="53"/>
  <c r="J28" i="53"/>
  <c r="I28" i="53"/>
  <c r="H28" i="53"/>
  <c r="G28" i="53"/>
  <c r="AR27" i="53"/>
  <c r="AP27" i="53"/>
  <c r="AO27" i="53"/>
  <c r="AN27" i="53"/>
  <c r="AM27" i="53"/>
  <c r="AL27" i="53"/>
  <c r="AK27" i="53"/>
  <c r="AI27" i="53"/>
  <c r="AH27" i="53"/>
  <c r="AG27" i="53"/>
  <c r="AF27" i="53"/>
  <c r="AE27" i="53"/>
  <c r="AD27" i="53"/>
  <c r="AC27" i="53"/>
  <c r="AB27" i="53"/>
  <c r="AA27" i="53"/>
  <c r="Z27" i="53"/>
  <c r="X27" i="53"/>
  <c r="W27" i="53"/>
  <c r="U27" i="53"/>
  <c r="T27" i="53"/>
  <c r="R27" i="53"/>
  <c r="Q27" i="53"/>
  <c r="P27" i="53"/>
  <c r="O27" i="53"/>
  <c r="N27" i="53"/>
  <c r="M27" i="53"/>
  <c r="L27" i="53"/>
  <c r="K27" i="53"/>
  <c r="J27" i="53"/>
  <c r="I27" i="53"/>
  <c r="H27" i="53"/>
  <c r="G27" i="53"/>
  <c r="AR26" i="53"/>
  <c r="AP26" i="53"/>
  <c r="AO26" i="53"/>
  <c r="AN26" i="53"/>
  <c r="AM26" i="53"/>
  <c r="AL26" i="53"/>
  <c r="AK26" i="53"/>
  <c r="AI26" i="53"/>
  <c r="AH26" i="53"/>
  <c r="AG26" i="53"/>
  <c r="AF26" i="53"/>
  <c r="AE26" i="53"/>
  <c r="AD26" i="53"/>
  <c r="AC26" i="53"/>
  <c r="AB26" i="53"/>
  <c r="AA26" i="53"/>
  <c r="Z26" i="53"/>
  <c r="X26" i="53"/>
  <c r="W26" i="53"/>
  <c r="V26" i="53"/>
  <c r="T26" i="53"/>
  <c r="R26" i="53"/>
  <c r="Q26" i="53"/>
  <c r="P26" i="53"/>
  <c r="O26" i="53"/>
  <c r="N26" i="53"/>
  <c r="M26" i="53"/>
  <c r="L26" i="53"/>
  <c r="K26" i="53"/>
  <c r="J26" i="53"/>
  <c r="I26" i="53"/>
  <c r="H26" i="53"/>
  <c r="G26" i="53"/>
  <c r="AR25" i="53"/>
  <c r="AP25" i="53"/>
  <c r="AO25" i="53"/>
  <c r="AN25" i="53"/>
  <c r="AM25" i="53"/>
  <c r="AL25" i="53"/>
  <c r="AK25" i="53"/>
  <c r="AI25" i="53"/>
  <c r="AH25" i="53"/>
  <c r="AG25" i="53"/>
  <c r="AF25" i="53"/>
  <c r="AE25" i="53"/>
  <c r="AD25" i="53"/>
  <c r="AC25" i="53"/>
  <c r="AB25" i="53"/>
  <c r="AA25" i="53"/>
  <c r="Z25" i="53"/>
  <c r="X25" i="53"/>
  <c r="W25" i="53"/>
  <c r="V25" i="53"/>
  <c r="U25" i="53"/>
  <c r="R25" i="53"/>
  <c r="Q25" i="53"/>
  <c r="P25" i="53"/>
  <c r="O25" i="53"/>
  <c r="N25" i="53"/>
  <c r="M25" i="53"/>
  <c r="L25" i="53"/>
  <c r="K25" i="53"/>
  <c r="J25" i="53"/>
  <c r="I25" i="53"/>
  <c r="H25" i="53"/>
  <c r="G25" i="53"/>
  <c r="AR22" i="53"/>
  <c r="AP22" i="53"/>
  <c r="AO22" i="53"/>
  <c r="AN22" i="53"/>
  <c r="AM22" i="53"/>
  <c r="AL22" i="53"/>
  <c r="AK22" i="53"/>
  <c r="AI22" i="53"/>
  <c r="AH22" i="53"/>
  <c r="AG22" i="53"/>
  <c r="AF22" i="53"/>
  <c r="AE22" i="53"/>
  <c r="AD22" i="53"/>
  <c r="AC22" i="53"/>
  <c r="AB22" i="53"/>
  <c r="AA22" i="53"/>
  <c r="Z22" i="53"/>
  <c r="X22" i="53"/>
  <c r="W22" i="53"/>
  <c r="V22" i="53"/>
  <c r="U22" i="53"/>
  <c r="T22" i="53"/>
  <c r="Q22" i="53"/>
  <c r="P22" i="53"/>
  <c r="O22" i="53"/>
  <c r="N22" i="53"/>
  <c r="M22" i="53"/>
  <c r="L22" i="53"/>
  <c r="K22" i="53"/>
  <c r="J22" i="53"/>
  <c r="I22" i="53"/>
  <c r="H22" i="53"/>
  <c r="G22" i="53"/>
  <c r="AR21" i="53"/>
  <c r="AP21" i="53"/>
  <c r="AO21" i="53"/>
  <c r="AN21" i="53"/>
  <c r="AM21" i="53"/>
  <c r="AL21" i="53"/>
  <c r="AK21" i="53"/>
  <c r="AI21" i="53"/>
  <c r="AH21" i="53"/>
  <c r="AG21" i="53"/>
  <c r="AF21" i="53"/>
  <c r="AE21" i="53"/>
  <c r="AD21" i="53"/>
  <c r="AC21" i="53"/>
  <c r="AB21" i="53"/>
  <c r="AA21" i="53"/>
  <c r="Z21" i="53"/>
  <c r="X21" i="53"/>
  <c r="W21" i="53"/>
  <c r="V21" i="53"/>
  <c r="U21" i="53"/>
  <c r="T21" i="53"/>
  <c r="R21" i="53"/>
  <c r="P21" i="53"/>
  <c r="O21" i="53"/>
  <c r="N21" i="53"/>
  <c r="M21" i="53"/>
  <c r="L21" i="53"/>
  <c r="K21" i="53"/>
  <c r="J21" i="53"/>
  <c r="I21" i="53"/>
  <c r="H21" i="53"/>
  <c r="G21" i="53"/>
  <c r="AR20" i="53"/>
  <c r="AP20" i="53"/>
  <c r="AO20" i="53"/>
  <c r="AN20" i="53"/>
  <c r="AM20" i="53"/>
  <c r="AL20" i="53"/>
  <c r="AK20" i="53"/>
  <c r="AI20" i="53"/>
  <c r="AH20" i="53"/>
  <c r="AG20" i="53"/>
  <c r="AF20" i="53"/>
  <c r="AE20" i="53"/>
  <c r="AD20" i="53"/>
  <c r="AC20" i="53"/>
  <c r="AB20" i="53"/>
  <c r="AA20" i="53"/>
  <c r="Z20" i="53"/>
  <c r="X20" i="53"/>
  <c r="W20" i="53"/>
  <c r="V20" i="53"/>
  <c r="U20" i="53"/>
  <c r="T20" i="53"/>
  <c r="R20" i="53"/>
  <c r="Q20" i="53"/>
  <c r="O20" i="53"/>
  <c r="N20" i="53"/>
  <c r="M20" i="53"/>
  <c r="L20" i="53"/>
  <c r="K20" i="53"/>
  <c r="J20" i="53"/>
  <c r="I20" i="53"/>
  <c r="H20" i="53"/>
  <c r="G20" i="53"/>
  <c r="AR19" i="53"/>
  <c r="AP19" i="53"/>
  <c r="AO19" i="53"/>
  <c r="AN19" i="53"/>
  <c r="AM19" i="53"/>
  <c r="AL19" i="53"/>
  <c r="AK19" i="53"/>
  <c r="AI19" i="53"/>
  <c r="AH19" i="53"/>
  <c r="AG19" i="53"/>
  <c r="AF19" i="53"/>
  <c r="AE19" i="53"/>
  <c r="AD19" i="53"/>
  <c r="AC19" i="53"/>
  <c r="AB19" i="53"/>
  <c r="AA19" i="53"/>
  <c r="Z19" i="53"/>
  <c r="X19" i="53"/>
  <c r="W19" i="53"/>
  <c r="V19" i="53"/>
  <c r="U19" i="53"/>
  <c r="T19" i="53"/>
  <c r="R19" i="53"/>
  <c r="Q19" i="53"/>
  <c r="P19" i="53"/>
  <c r="N19" i="53"/>
  <c r="M19" i="53"/>
  <c r="L19" i="53"/>
  <c r="K19" i="53"/>
  <c r="J19" i="53"/>
  <c r="I19" i="53"/>
  <c r="H19" i="53"/>
  <c r="G19" i="53"/>
  <c r="AR18" i="53"/>
  <c r="AP18" i="53"/>
  <c r="AO18" i="53"/>
  <c r="AN18" i="53"/>
  <c r="AM18" i="53"/>
  <c r="AL18" i="53"/>
  <c r="AK18" i="53"/>
  <c r="AI18" i="53"/>
  <c r="AH18" i="53"/>
  <c r="AG18" i="53"/>
  <c r="AF18" i="53"/>
  <c r="AE18" i="53"/>
  <c r="AD18" i="53"/>
  <c r="AC18" i="53"/>
  <c r="AB18" i="53"/>
  <c r="AA18" i="53"/>
  <c r="Z18" i="53"/>
  <c r="X18" i="53"/>
  <c r="W18" i="53"/>
  <c r="V18" i="53"/>
  <c r="U18" i="53"/>
  <c r="T18" i="53"/>
  <c r="R18" i="53"/>
  <c r="Q18" i="53"/>
  <c r="P18" i="53"/>
  <c r="O18" i="53"/>
  <c r="M18" i="53"/>
  <c r="L18" i="53"/>
  <c r="K18" i="53"/>
  <c r="J18" i="53"/>
  <c r="I18" i="53"/>
  <c r="H18" i="53"/>
  <c r="G18" i="53"/>
  <c r="AR17" i="53"/>
  <c r="AP17" i="53"/>
  <c r="AO17" i="53"/>
  <c r="AN17" i="53"/>
  <c r="AM17" i="53"/>
  <c r="AL17" i="53"/>
  <c r="AK17" i="53"/>
  <c r="AI17" i="53"/>
  <c r="AH17" i="53"/>
  <c r="AG17" i="53"/>
  <c r="AF17" i="53"/>
  <c r="AE17" i="53"/>
  <c r="AD17" i="53"/>
  <c r="AC17" i="53"/>
  <c r="AB17" i="53"/>
  <c r="AA17" i="53"/>
  <c r="Z17" i="53"/>
  <c r="X17" i="53"/>
  <c r="W17" i="53"/>
  <c r="V17" i="53"/>
  <c r="U17" i="53"/>
  <c r="T17" i="53"/>
  <c r="R17" i="53"/>
  <c r="Q17" i="53"/>
  <c r="P17" i="53"/>
  <c r="O17" i="53"/>
  <c r="N17" i="53"/>
  <c r="L17" i="53"/>
  <c r="K17" i="53"/>
  <c r="J17" i="53"/>
  <c r="I17" i="53"/>
  <c r="H17" i="53"/>
  <c r="G17" i="53"/>
  <c r="AR16" i="53"/>
  <c r="AP16" i="53"/>
  <c r="AO16" i="53"/>
  <c r="AN16" i="53"/>
  <c r="AM16" i="53"/>
  <c r="AL16" i="53"/>
  <c r="AK16" i="53"/>
  <c r="AI16" i="53"/>
  <c r="AH16" i="53"/>
  <c r="AG16" i="53"/>
  <c r="AF16" i="53"/>
  <c r="AE16" i="53"/>
  <c r="AD16" i="53"/>
  <c r="AC16" i="53"/>
  <c r="AB16" i="53"/>
  <c r="AA16" i="53"/>
  <c r="Z16" i="53"/>
  <c r="X16" i="53"/>
  <c r="W16" i="53"/>
  <c r="V16" i="53"/>
  <c r="U16" i="53"/>
  <c r="T16" i="53"/>
  <c r="R16" i="53"/>
  <c r="Q16" i="53"/>
  <c r="P16" i="53"/>
  <c r="O16" i="53"/>
  <c r="N16" i="53"/>
  <c r="M16" i="53"/>
  <c r="K16" i="53"/>
  <c r="J16" i="53"/>
  <c r="I16" i="53"/>
  <c r="H16" i="53"/>
  <c r="G16" i="53"/>
  <c r="AR15" i="53"/>
  <c r="AP15" i="53"/>
  <c r="AO15" i="53"/>
  <c r="AN15" i="53"/>
  <c r="AM15" i="53"/>
  <c r="AL15" i="53"/>
  <c r="AK15" i="53"/>
  <c r="AI15" i="53"/>
  <c r="AH15" i="53"/>
  <c r="AG15" i="53"/>
  <c r="AF15" i="53"/>
  <c r="AE15" i="53"/>
  <c r="AD15" i="53"/>
  <c r="AC15" i="53"/>
  <c r="AB15" i="53"/>
  <c r="AA15" i="53"/>
  <c r="Z15" i="53"/>
  <c r="X15" i="53"/>
  <c r="W15" i="53"/>
  <c r="V15" i="53"/>
  <c r="U15" i="53"/>
  <c r="T15" i="53"/>
  <c r="R15" i="53"/>
  <c r="Q15" i="53"/>
  <c r="P15" i="53"/>
  <c r="O15" i="53"/>
  <c r="N15" i="53"/>
  <c r="M15" i="53"/>
  <c r="L15" i="53"/>
  <c r="J15" i="53"/>
  <c r="I15" i="53"/>
  <c r="H15" i="53"/>
  <c r="G15" i="53"/>
  <c r="AR14" i="53"/>
  <c r="AP14" i="53"/>
  <c r="AO14" i="53"/>
  <c r="AN14" i="53"/>
  <c r="AM14" i="53"/>
  <c r="AL14" i="53"/>
  <c r="AK14" i="53"/>
  <c r="AI14" i="53"/>
  <c r="AH14" i="53"/>
  <c r="AG14" i="53"/>
  <c r="AF14" i="53"/>
  <c r="AE14" i="53"/>
  <c r="AD14" i="53"/>
  <c r="AC14" i="53"/>
  <c r="AB14" i="53"/>
  <c r="AA14" i="53"/>
  <c r="Z14" i="53"/>
  <c r="X14" i="53"/>
  <c r="W14" i="53"/>
  <c r="V14" i="53"/>
  <c r="U14" i="53"/>
  <c r="T14" i="53"/>
  <c r="R14" i="53"/>
  <c r="Q14" i="53"/>
  <c r="P14" i="53"/>
  <c r="O14" i="53"/>
  <c r="N14" i="53"/>
  <c r="M14" i="53"/>
  <c r="L14" i="53"/>
  <c r="K14" i="53"/>
  <c r="I14" i="53"/>
  <c r="H14" i="53"/>
  <c r="G14" i="53"/>
  <c r="AR13" i="53"/>
  <c r="AP13" i="53"/>
  <c r="AO13" i="53"/>
  <c r="AN13" i="53"/>
  <c r="AM13" i="53"/>
  <c r="AL13" i="53"/>
  <c r="AK13" i="53"/>
  <c r="AI13" i="53"/>
  <c r="AH13" i="53"/>
  <c r="AG13" i="53"/>
  <c r="AF13" i="53"/>
  <c r="AE13" i="53"/>
  <c r="AD13" i="53"/>
  <c r="AC13" i="53"/>
  <c r="AB13" i="53"/>
  <c r="AA13" i="53"/>
  <c r="Z13" i="53"/>
  <c r="X13" i="53"/>
  <c r="W13" i="53"/>
  <c r="V13" i="53"/>
  <c r="U13" i="53"/>
  <c r="T13" i="53"/>
  <c r="R13" i="53"/>
  <c r="Q13" i="53"/>
  <c r="P13" i="53"/>
  <c r="O13" i="53"/>
  <c r="N13" i="53"/>
  <c r="M13" i="53"/>
  <c r="L13" i="53"/>
  <c r="K13" i="53"/>
  <c r="J13" i="53"/>
  <c r="H13" i="53"/>
  <c r="G13" i="53"/>
  <c r="F13" i="53" s="1"/>
  <c r="AR12" i="53"/>
  <c r="AP12" i="53"/>
  <c r="AO12" i="53"/>
  <c r="AN12" i="53"/>
  <c r="AM12" i="53"/>
  <c r="AL12" i="53"/>
  <c r="AK12" i="53"/>
  <c r="AI12" i="53"/>
  <c r="AH12" i="53"/>
  <c r="AG12" i="53"/>
  <c r="AF12" i="53"/>
  <c r="AE12" i="53"/>
  <c r="AD12" i="53"/>
  <c r="AC12" i="53"/>
  <c r="AB12" i="53"/>
  <c r="AA12" i="53"/>
  <c r="Z12" i="53"/>
  <c r="X12" i="53"/>
  <c r="W12" i="53"/>
  <c r="V12" i="53"/>
  <c r="U12" i="53"/>
  <c r="T12" i="53"/>
  <c r="R12" i="53"/>
  <c r="Q12" i="53"/>
  <c r="P12" i="53"/>
  <c r="O12" i="53"/>
  <c r="N12" i="53"/>
  <c r="M12" i="53"/>
  <c r="L12" i="53"/>
  <c r="K12" i="53"/>
  <c r="J12" i="53"/>
  <c r="I12" i="53"/>
  <c r="G12" i="53"/>
  <c r="G10" i="53" s="1"/>
  <c r="AR11" i="53"/>
  <c r="AP11" i="53"/>
  <c r="AO11" i="53"/>
  <c r="AO10" i="53" s="1"/>
  <c r="AN11" i="53"/>
  <c r="AM11" i="53"/>
  <c r="AL11" i="53"/>
  <c r="AK11" i="53"/>
  <c r="AI11" i="53"/>
  <c r="AI10" i="53" s="1"/>
  <c r="AH11" i="53"/>
  <c r="AG11" i="53"/>
  <c r="AF11" i="53"/>
  <c r="AF10" i="53" s="1"/>
  <c r="AE11" i="53"/>
  <c r="AD11" i="53"/>
  <c r="AC11" i="53"/>
  <c r="AB11" i="53"/>
  <c r="AA11" i="53"/>
  <c r="Z11" i="53"/>
  <c r="X11" i="53"/>
  <c r="W11" i="53"/>
  <c r="W10" i="53" s="1"/>
  <c r="V11" i="53"/>
  <c r="V10" i="53" s="1"/>
  <c r="U11" i="53"/>
  <c r="T11" i="53"/>
  <c r="R11" i="53"/>
  <c r="Q11" i="53"/>
  <c r="P11" i="53"/>
  <c r="O11" i="53"/>
  <c r="N11" i="53"/>
  <c r="M11" i="53"/>
  <c r="L11" i="53"/>
  <c r="K11" i="53"/>
  <c r="J11" i="53"/>
  <c r="I11" i="53"/>
  <c r="I10" i="53" s="1"/>
  <c r="H11" i="53"/>
  <c r="R10" i="53"/>
  <c r="Q10" i="53"/>
  <c r="P10" i="53"/>
  <c r="O10" i="53"/>
  <c r="N10" i="53"/>
  <c r="AC10" i="53" l="1"/>
  <c r="AF64" i="53"/>
  <c r="W64" i="53"/>
  <c r="F26" i="53"/>
  <c r="G64" i="53"/>
  <c r="V68" i="53"/>
  <c r="F19" i="53"/>
  <c r="F73" i="53"/>
  <c r="E73" i="53" s="1"/>
  <c r="AK64" i="53"/>
  <c r="F28" i="53"/>
  <c r="P68" i="53"/>
  <c r="AI64" i="53"/>
  <c r="AL10" i="53"/>
  <c r="AL42" i="53"/>
  <c r="AE10" i="53"/>
  <c r="AM10" i="53"/>
  <c r="AM8" i="53" s="1"/>
  <c r="AL64" i="53"/>
  <c r="F16" i="53"/>
  <c r="E16" i="53" s="1"/>
  <c r="F45" i="53"/>
  <c r="E45" i="53" s="1"/>
  <c r="K10" i="53"/>
  <c r="K8" i="53" s="1"/>
  <c r="L10" i="53"/>
  <c r="Z10" i="53"/>
  <c r="Z8" i="53" s="1"/>
  <c r="I64" i="53"/>
  <c r="V30" i="53"/>
  <c r="F58" i="53"/>
  <c r="E58" i="53" s="1"/>
  <c r="F34" i="53"/>
  <c r="E34" i="53" s="1"/>
  <c r="F51" i="53"/>
  <c r="E51" i="53" s="1"/>
  <c r="V49" i="53"/>
  <c r="AR49" i="53"/>
  <c r="F63" i="53"/>
  <c r="AJ66" i="53"/>
  <c r="J68" i="53"/>
  <c r="F72" i="53"/>
  <c r="T30" i="53"/>
  <c r="T68" i="53"/>
  <c r="N68" i="53"/>
  <c r="AD68" i="53"/>
  <c r="Z42" i="53"/>
  <c r="AP68" i="53"/>
  <c r="AH49" i="53"/>
  <c r="M10" i="53"/>
  <c r="M8" i="53" s="1"/>
  <c r="AA10" i="53"/>
  <c r="AA8" i="53" s="1"/>
  <c r="AN10" i="53"/>
  <c r="AN8" i="53" s="1"/>
  <c r="F12" i="53"/>
  <c r="AB64" i="53"/>
  <c r="T42" i="53"/>
  <c r="H64" i="53"/>
  <c r="AR30" i="53"/>
  <c r="J10" i="53"/>
  <c r="AK10" i="53"/>
  <c r="AK8" i="53" s="1"/>
  <c r="P42" i="53"/>
  <c r="AB68" i="53"/>
  <c r="X10" i="53"/>
  <c r="X8" i="53" s="1"/>
  <c r="J49" i="53"/>
  <c r="X64" i="53"/>
  <c r="R64" i="53"/>
  <c r="AJ15" i="53"/>
  <c r="AM42" i="53"/>
  <c r="F20" i="53"/>
  <c r="E20" i="53" s="1"/>
  <c r="F17" i="53"/>
  <c r="E17" i="53" s="1"/>
  <c r="F22" i="53"/>
  <c r="F27" i="53"/>
  <c r="E27" i="53" s="1"/>
  <c r="AF30" i="53"/>
  <c r="AO30" i="53"/>
  <c r="AJ36" i="53"/>
  <c r="AH30" i="53"/>
  <c r="R30" i="53"/>
  <c r="AQ55" i="53"/>
  <c r="AP49" i="53"/>
  <c r="N30" i="53"/>
  <c r="AP30" i="53"/>
  <c r="AB30" i="53"/>
  <c r="AF42" i="53"/>
  <c r="I42" i="53"/>
  <c r="L42" i="53"/>
  <c r="AD42" i="53"/>
  <c r="AN42" i="53"/>
  <c r="X42" i="53"/>
  <c r="R42" i="53"/>
  <c r="V42" i="53"/>
  <c r="Q49" i="53"/>
  <c r="AD49" i="53"/>
  <c r="F29" i="53"/>
  <c r="E29" i="53" s="1"/>
  <c r="F53" i="53"/>
  <c r="E53" i="53" s="1"/>
  <c r="K64" i="53"/>
  <c r="F70" i="53"/>
  <c r="Q8" i="53"/>
  <c r="AB10" i="53"/>
  <c r="P30" i="53"/>
  <c r="H42" i="53"/>
  <c r="AH42" i="53"/>
  <c r="AN68" i="53"/>
  <c r="AR68" i="53"/>
  <c r="F48" i="53"/>
  <c r="H49" i="53"/>
  <c r="M64" i="53"/>
  <c r="AN64" i="53"/>
  <c r="AF68" i="53"/>
  <c r="O8" i="53"/>
  <c r="AJ21" i="53"/>
  <c r="F25" i="53"/>
  <c r="E25" i="53" s="1"/>
  <c r="AQ25" i="53"/>
  <c r="F39" i="53"/>
  <c r="E39" i="53" s="1"/>
  <c r="J42" i="53"/>
  <c r="AN49" i="53"/>
  <c r="G68" i="53"/>
  <c r="R8" i="53"/>
  <c r="AD30" i="53"/>
  <c r="AO8" i="53"/>
  <c r="AH10" i="53"/>
  <c r="AH8" i="53" s="1"/>
  <c r="F15" i="53"/>
  <c r="E15" i="53" s="1"/>
  <c r="Y20" i="53"/>
  <c r="AJ28" i="53"/>
  <c r="F38" i="53"/>
  <c r="E38" i="53" s="1"/>
  <c r="F41" i="53"/>
  <c r="AG42" i="53"/>
  <c r="AQ43" i="53"/>
  <c r="AB42" i="53"/>
  <c r="F46" i="53"/>
  <c r="E46" i="53" s="1"/>
  <c r="Y46" i="53"/>
  <c r="X49" i="53"/>
  <c r="T64" i="53"/>
  <c r="AJ72" i="53"/>
  <c r="AG10" i="53"/>
  <c r="AG8" i="53" s="1"/>
  <c r="V8" i="53"/>
  <c r="AQ17" i="53"/>
  <c r="F32" i="53"/>
  <c r="E32" i="53" s="1"/>
  <c r="F35" i="53"/>
  <c r="E35" i="53" s="1"/>
  <c r="Y35" i="53"/>
  <c r="AQ48" i="53"/>
  <c r="AF49" i="53"/>
  <c r="AQ54" i="53"/>
  <c r="AE49" i="53"/>
  <c r="F59" i="53"/>
  <c r="E59" i="53" s="1"/>
  <c r="U64" i="53"/>
  <c r="Y71" i="53"/>
  <c r="AJ12" i="53"/>
  <c r="AC8" i="53"/>
  <c r="Q30" i="53"/>
  <c r="L30" i="53"/>
  <c r="AN30" i="53"/>
  <c r="AQ37" i="53"/>
  <c r="L49" i="53"/>
  <c r="G49" i="53"/>
  <c r="R49" i="53"/>
  <c r="AJ65" i="53"/>
  <c r="F67" i="53"/>
  <c r="E67" i="53" s="1"/>
  <c r="L68" i="53"/>
  <c r="X68" i="53"/>
  <c r="AJ17" i="53"/>
  <c r="AJ27" i="53"/>
  <c r="J30" i="53"/>
  <c r="AL30" i="53"/>
  <c r="Y37" i="53"/>
  <c r="Y40" i="53"/>
  <c r="AJ43" i="53"/>
  <c r="AO42" i="53"/>
  <c r="Y52" i="53"/>
  <c r="AQ61" i="53"/>
  <c r="AE68" i="53"/>
  <c r="AB8" i="53"/>
  <c r="U10" i="53"/>
  <c r="U8" i="53" s="1"/>
  <c r="Y34" i="53"/>
  <c r="N42" i="53"/>
  <c r="AP42" i="53"/>
  <c r="AL49" i="53"/>
  <c r="AG64" i="53"/>
  <c r="AO68" i="53"/>
  <c r="G8" i="53"/>
  <c r="AJ19" i="53"/>
  <c r="X30" i="53"/>
  <c r="AE30" i="53"/>
  <c r="Y39" i="53"/>
  <c r="U42" i="53"/>
  <c r="AQ44" i="53"/>
  <c r="AG49" i="53"/>
  <c r="AB49" i="53"/>
  <c r="AH64" i="53"/>
  <c r="J8" i="53"/>
  <c r="AJ16" i="53"/>
  <c r="AE8" i="53"/>
  <c r="F18" i="53"/>
  <c r="E18" i="53" s="1"/>
  <c r="AJ26" i="53"/>
  <c r="Y28" i="53"/>
  <c r="Y33" i="53"/>
  <c r="AE42" i="53"/>
  <c r="AJ45" i="53"/>
  <c r="P49" i="53"/>
  <c r="Z49" i="53"/>
  <c r="T49" i="53"/>
  <c r="Y57" i="53"/>
  <c r="Z68" i="53"/>
  <c r="R68" i="53"/>
  <c r="AL68" i="53"/>
  <c r="K30" i="53"/>
  <c r="AG30" i="53"/>
  <c r="F47" i="53"/>
  <c r="E47" i="53" s="1"/>
  <c r="AA49" i="53"/>
  <c r="F52" i="53"/>
  <c r="E52" i="53" s="1"/>
  <c r="F54" i="53"/>
  <c r="E54" i="53" s="1"/>
  <c r="U49" i="53"/>
  <c r="F66" i="53"/>
  <c r="E66" i="53" s="1"/>
  <c r="M68" i="53"/>
  <c r="AJ73" i="53"/>
  <c r="AA30" i="53"/>
  <c r="Y41" i="53"/>
  <c r="AC42" i="53"/>
  <c r="AI42" i="53"/>
  <c r="N49" i="53"/>
  <c r="F56" i="53"/>
  <c r="E56" i="53" s="1"/>
  <c r="F60" i="53"/>
  <c r="E60" i="53" s="1"/>
  <c r="F62" i="53"/>
  <c r="E62" i="53" s="1"/>
  <c r="V64" i="53"/>
  <c r="AQ67" i="53"/>
  <c r="E13" i="53"/>
  <c r="AQ13" i="53"/>
  <c r="AL8" i="53"/>
  <c r="Y16" i="53"/>
  <c r="F21" i="53"/>
  <c r="E21" i="53" s="1"/>
  <c r="U30" i="53"/>
  <c r="W42" i="53"/>
  <c r="AJ54" i="53"/>
  <c r="AQ56" i="53"/>
  <c r="E57" i="53"/>
  <c r="E63" i="53"/>
  <c r="J64" i="53"/>
  <c r="F14" i="53"/>
  <c r="E14" i="53" s="1"/>
  <c r="Y14" i="53"/>
  <c r="Z30" i="53"/>
  <c r="E33" i="53"/>
  <c r="AQ39" i="53"/>
  <c r="Q42" i="53"/>
  <c r="K42" i="53"/>
  <c r="AJ60" i="53"/>
  <c r="AI68" i="53"/>
  <c r="AF8" i="53"/>
  <c r="Y12" i="53"/>
  <c r="AJ29" i="53"/>
  <c r="AJ40" i="53"/>
  <c r="AQ41" i="53"/>
  <c r="Y43" i="53"/>
  <c r="Y45" i="53"/>
  <c r="AQ51" i="53"/>
  <c r="Y54" i="53"/>
  <c r="AJ58" i="53"/>
  <c r="Q68" i="53"/>
  <c r="E70" i="53"/>
  <c r="W68" i="53"/>
  <c r="N8" i="53"/>
  <c r="AQ18" i="53"/>
  <c r="Y21" i="53"/>
  <c r="AQ28" i="53"/>
  <c r="AA42" i="53"/>
  <c r="M49" i="53"/>
  <c r="Y56" i="53"/>
  <c r="Y58" i="53"/>
  <c r="Y62" i="53"/>
  <c r="AM68" i="53"/>
  <c r="K68" i="53"/>
  <c r="AQ16" i="53"/>
  <c r="Y38" i="53"/>
  <c r="F44" i="53"/>
  <c r="E44" i="53" s="1"/>
  <c r="AJ47" i="53"/>
  <c r="E48" i="53"/>
  <c r="F61" i="53"/>
  <c r="E61" i="53" s="1"/>
  <c r="F65" i="53"/>
  <c r="AA68" i="53"/>
  <c r="AI8" i="53"/>
  <c r="I8" i="53"/>
  <c r="AP10" i="53"/>
  <c r="AP8" i="53" s="1"/>
  <c r="AQ14" i="53"/>
  <c r="Y17" i="53"/>
  <c r="Y19" i="53"/>
  <c r="E26" i="53"/>
  <c r="Y27" i="53"/>
  <c r="H30" i="53"/>
  <c r="E40" i="53"/>
  <c r="E55" i="53"/>
  <c r="AO49" i="53"/>
  <c r="AJ67" i="53"/>
  <c r="AG68" i="53"/>
  <c r="AJ11" i="53"/>
  <c r="AD10" i="53"/>
  <c r="AD8" i="53" s="1"/>
  <c r="AQ12" i="53"/>
  <c r="L8" i="53"/>
  <c r="Y15" i="53"/>
  <c r="AK42" i="53"/>
  <c r="AJ48" i="53"/>
  <c r="AI49" i="53"/>
  <c r="AJ55" i="53"/>
  <c r="AC49" i="53"/>
  <c r="AQ66" i="53"/>
  <c r="O68" i="53"/>
  <c r="U68" i="53"/>
  <c r="E19" i="53"/>
  <c r="AJ22" i="53"/>
  <c r="AQ32" i="53"/>
  <c r="AI30" i="53"/>
  <c r="AJ37" i="53"/>
  <c r="W49" i="53"/>
  <c r="AJ53" i="53"/>
  <c r="AJ57" i="53"/>
  <c r="AQ57" i="53"/>
  <c r="AQ60" i="53"/>
  <c r="AJ61" i="53"/>
  <c r="AQ62" i="53"/>
  <c r="AJ63" i="53"/>
  <c r="Y67" i="53"/>
  <c r="AJ69" i="53"/>
  <c r="AQ70" i="53"/>
  <c r="T10" i="53"/>
  <c r="T8" i="53" s="1"/>
  <c r="W8" i="53"/>
  <c r="Y11" i="53"/>
  <c r="E12" i="53"/>
  <c r="Y13" i="53"/>
  <c r="AJ20" i="53"/>
  <c r="AQ34" i="53"/>
  <c r="AJ35" i="53"/>
  <c r="E41" i="53"/>
  <c r="AJ41" i="53"/>
  <c r="AR42" i="53"/>
  <c r="M42" i="53"/>
  <c r="K49" i="53"/>
  <c r="AJ59" i="53"/>
  <c r="Y65" i="53"/>
  <c r="AQ22" i="53"/>
  <c r="AM30" i="53"/>
  <c r="W30" i="53"/>
  <c r="I49" i="53"/>
  <c r="Y59" i="53"/>
  <c r="AQ59" i="53"/>
  <c r="Y61" i="53"/>
  <c r="Y72" i="53"/>
  <c r="AQ11" i="53"/>
  <c r="AR10" i="53"/>
  <c r="AR8" i="53" s="1"/>
  <c r="AQ20" i="53"/>
  <c r="Y26" i="53"/>
  <c r="AC30" i="53"/>
  <c r="AQ38" i="53"/>
  <c r="AJ39" i="53"/>
  <c r="O42" i="53"/>
  <c r="Y47" i="53"/>
  <c r="O49" i="53"/>
  <c r="Y63" i="53"/>
  <c r="E71" i="53"/>
  <c r="AQ40" i="53"/>
  <c r="AJ52" i="53"/>
  <c r="AK49" i="53"/>
  <c r="P8" i="53"/>
  <c r="F11" i="53"/>
  <c r="E11" i="53" s="1"/>
  <c r="H10" i="53"/>
  <c r="H8" i="53" s="1"/>
  <c r="AJ32" i="53"/>
  <c r="AJ71" i="53"/>
  <c r="AK68" i="53"/>
  <c r="I68" i="53"/>
  <c r="AQ33" i="53"/>
  <c r="E36" i="53"/>
  <c r="I30" i="53"/>
  <c r="AJ44" i="53"/>
  <c r="AQ45" i="53"/>
  <c r="AQ47" i="53"/>
  <c r="AQ53" i="53"/>
  <c r="AJ56" i="53"/>
  <c r="AQ72" i="53"/>
  <c r="AJ13" i="53"/>
  <c r="AJ25" i="53"/>
  <c r="AQ26" i="53"/>
  <c r="Y29" i="53"/>
  <c r="AJ34" i="53"/>
  <c r="AK30" i="53"/>
  <c r="AQ35" i="53"/>
  <c r="F43" i="53"/>
  <c r="E43" i="53" s="1"/>
  <c r="G42" i="53"/>
  <c r="AQ58" i="53"/>
  <c r="Y60" i="53"/>
  <c r="AJ62" i="53"/>
  <c r="AQ63" i="53"/>
  <c r="AQ65" i="53"/>
  <c r="E22" i="53"/>
  <c r="Y32" i="53"/>
  <c r="Y44" i="53"/>
  <c r="Y48" i="53"/>
  <c r="Y66" i="53"/>
  <c r="Y73" i="53"/>
  <c r="AQ21" i="53"/>
  <c r="Y25" i="53"/>
  <c r="AJ38" i="53"/>
  <c r="AC68" i="53"/>
  <c r="Y69" i="53"/>
  <c r="AJ18" i="53"/>
  <c r="AQ19" i="53"/>
  <c r="Y22" i="53"/>
  <c r="M30" i="53"/>
  <c r="F37" i="53"/>
  <c r="E37" i="53" s="1"/>
  <c r="G30" i="53"/>
  <c r="AJ46" i="53"/>
  <c r="AJ51" i="53"/>
  <c r="AQ52" i="53"/>
  <c r="AQ69" i="53"/>
  <c r="AJ70" i="53"/>
  <c r="AQ29" i="53"/>
  <c r="O30" i="53"/>
  <c r="AQ71" i="53"/>
  <c r="AJ14" i="53"/>
  <c r="AQ15" i="53"/>
  <c r="Y18" i="53"/>
  <c r="AQ27" i="53"/>
  <c r="E28" i="53"/>
  <c r="AJ33" i="53"/>
  <c r="Y36" i="53"/>
  <c r="AQ36" i="53"/>
  <c r="AQ46" i="53"/>
  <c r="Y51" i="53"/>
  <c r="AM49" i="53"/>
  <c r="Y53" i="53"/>
  <c r="Y55" i="53"/>
  <c r="S55" i="53" s="1"/>
  <c r="E65" i="53"/>
  <c r="E69" i="53"/>
  <c r="Y70" i="53"/>
  <c r="AQ73" i="53"/>
  <c r="H68" i="53"/>
  <c r="AJ68" i="53" l="1"/>
  <c r="AO23" i="53"/>
  <c r="S56" i="53"/>
  <c r="AJ64" i="53"/>
  <c r="F49" i="53"/>
  <c r="AP23" i="53"/>
  <c r="E64" i="53"/>
  <c r="AN23" i="53"/>
  <c r="N23" i="53"/>
  <c r="N74" i="53" s="1"/>
  <c r="AE23" i="53"/>
  <c r="AE74" i="53" s="1"/>
  <c r="AD23" i="53"/>
  <c r="AD74" i="53" s="1"/>
  <c r="S40" i="53"/>
  <c r="Z23" i="53"/>
  <c r="F68" i="53"/>
  <c r="Z74" i="53"/>
  <c r="E72" i="53"/>
  <c r="AR23" i="53"/>
  <c r="AR74" i="53" s="1"/>
  <c r="AG23" i="53"/>
  <c r="AQ10" i="53"/>
  <c r="AQ8" i="53" s="1"/>
  <c r="AF23" i="53"/>
  <c r="AF74" i="53" s="1"/>
  <c r="S45" i="53"/>
  <c r="AQ64" i="53"/>
  <c r="X23" i="53"/>
  <c r="X74" i="53" s="1"/>
  <c r="J23" i="53"/>
  <c r="J74" i="53" s="1"/>
  <c r="F30" i="53"/>
  <c r="E30" i="53" s="1"/>
  <c r="E10" i="53"/>
  <c r="S16" i="53"/>
  <c r="Q23" i="53"/>
  <c r="Q74" i="53" s="1"/>
  <c r="P23" i="53"/>
  <c r="P74" i="53" s="1"/>
  <c r="S27" i="53"/>
  <c r="S34" i="53"/>
  <c r="K23" i="53"/>
  <c r="K74" i="53" s="1"/>
  <c r="S17" i="53"/>
  <c r="S14" i="53"/>
  <c r="L23" i="53"/>
  <c r="L74" i="53" s="1"/>
  <c r="S19" i="53"/>
  <c r="S20" i="53"/>
  <c r="R23" i="53"/>
  <c r="R74" i="53" s="1"/>
  <c r="S11" i="53"/>
  <c r="S39" i="53"/>
  <c r="T23" i="53"/>
  <c r="T74" i="53" s="1"/>
  <c r="AO74" i="53"/>
  <c r="S33" i="53"/>
  <c r="AL23" i="53"/>
  <c r="AL74" i="53" s="1"/>
  <c r="AN74" i="53"/>
  <c r="S43" i="53"/>
  <c r="AJ10" i="53"/>
  <c r="AJ8" i="53" s="1"/>
  <c r="AH23" i="53"/>
  <c r="AH74" i="53" s="1"/>
  <c r="S28" i="53"/>
  <c r="M23" i="53"/>
  <c r="M74" i="53" s="1"/>
  <c r="Y64" i="53"/>
  <c r="E49" i="53"/>
  <c r="S26" i="53"/>
  <c r="H23" i="53"/>
  <c r="H74" i="53" s="1"/>
  <c r="S22" i="53"/>
  <c r="AA23" i="53"/>
  <c r="AA74" i="53" s="1"/>
  <c r="S37" i="53"/>
  <c r="S67" i="53"/>
  <c r="S54" i="53"/>
  <c r="AB23" i="53"/>
  <c r="AB74" i="53" s="1"/>
  <c r="V23" i="53"/>
  <c r="V74" i="53" s="1"/>
  <c r="AP74" i="53"/>
  <c r="Y42" i="53"/>
  <c r="S38" i="53"/>
  <c r="S58" i="53"/>
  <c r="S48" i="53"/>
  <c r="S62" i="53"/>
  <c r="S13" i="53"/>
  <c r="U23" i="53"/>
  <c r="U74" i="53" s="1"/>
  <c r="S46" i="53"/>
  <c r="S60" i="53"/>
  <c r="S52" i="53"/>
  <c r="S57" i="53"/>
  <c r="S61" i="53"/>
  <c r="S12" i="53"/>
  <c r="Y10" i="53"/>
  <c r="Y8" i="53" s="1"/>
  <c r="S35" i="53"/>
  <c r="S53" i="53"/>
  <c r="AC23" i="53"/>
  <c r="AC74" i="53" s="1"/>
  <c r="AI23" i="53"/>
  <c r="AI74" i="53" s="1"/>
  <c r="S32" i="53"/>
  <c r="S71" i="53"/>
  <c r="F8" i="53"/>
  <c r="S41" i="53"/>
  <c r="S15" i="53"/>
  <c r="AJ49" i="53"/>
  <c r="S21" i="53"/>
  <c r="S70" i="53"/>
  <c r="W23" i="53"/>
  <c r="W74" i="53" s="1"/>
  <c r="AG74" i="53"/>
  <c r="S18" i="53"/>
  <c r="S66" i="53"/>
  <c r="S29" i="53"/>
  <c r="AM23" i="53"/>
  <c r="AM74" i="53" s="1"/>
  <c r="S63" i="53"/>
  <c r="Y49" i="53"/>
  <c r="S51" i="53"/>
  <c r="Y68" i="53"/>
  <c r="S69" i="53"/>
  <c r="AQ42" i="53"/>
  <c r="AQ30" i="53"/>
  <c r="S59" i="53"/>
  <c r="S25" i="53"/>
  <c r="AQ68" i="53"/>
  <c r="G23" i="53"/>
  <c r="G74" i="53" s="1"/>
  <c r="F42" i="53"/>
  <c r="F23" i="53" s="1"/>
  <c r="E68" i="53"/>
  <c r="S47" i="53"/>
  <c r="S72" i="53"/>
  <c r="S44" i="53"/>
  <c r="O23" i="53"/>
  <c r="O74" i="53" s="1"/>
  <c r="S73" i="53"/>
  <c r="S36" i="53"/>
  <c r="I23" i="53"/>
  <c r="I74" i="53" s="1"/>
  <c r="AK23" i="53"/>
  <c r="AK74" i="53" s="1"/>
  <c r="AJ30" i="53"/>
  <c r="S65" i="53"/>
  <c r="S10" i="53" l="1"/>
  <c r="F74" i="53"/>
  <c r="Y23" i="53"/>
  <c r="S8" i="53"/>
  <c r="Y74" i="53"/>
  <c r="S68" i="53"/>
  <c r="S30" i="53"/>
  <c r="AJ23" i="53"/>
  <c r="AJ74" i="53" s="1"/>
  <c r="S64" i="53"/>
  <c r="S42" i="53"/>
  <c r="S49" i="53"/>
  <c r="E42" i="53"/>
  <c r="E23" i="53" s="1"/>
  <c r="E74" i="53" s="1"/>
  <c r="S74" i="53" l="1"/>
  <c r="E27" i="54"/>
  <c r="E30" i="54"/>
  <c r="E42" i="54"/>
  <c r="E49" i="54"/>
  <c r="E64" i="54"/>
  <c r="J4" i="1" l="1"/>
  <c r="I4" i="1"/>
  <c r="H4" i="1"/>
  <c r="G4" i="1"/>
  <c r="F4" i="1"/>
  <c r="I50" i="54" l="1"/>
  <c r="I31" i="54"/>
  <c r="I24" i="54"/>
  <c r="I9" i="54"/>
  <c r="BR50" i="53"/>
  <c r="BS50" i="53" s="1"/>
  <c r="D50" i="53"/>
  <c r="BR31" i="53"/>
  <c r="BS31" i="53" s="1"/>
  <c r="BR24" i="53"/>
  <c r="BS24" i="53" s="1"/>
  <c r="D24" i="53"/>
  <c r="BR9" i="53"/>
  <c r="BS9" i="53" s="1"/>
  <c r="D9" i="53"/>
  <c r="I9" i="44" l="1"/>
  <c r="I24" i="44"/>
  <c r="I31" i="44"/>
  <c r="I50" i="44"/>
  <c r="D50" i="50" l="1"/>
  <c r="D24" i="50" l="1"/>
  <c r="D28" i="45" l="1"/>
  <c r="D29" i="45"/>
  <c r="D31" i="45"/>
  <c r="E32" i="45" l="1"/>
  <c r="G32" i="45"/>
  <c r="I32" i="45"/>
  <c r="F32" i="45"/>
  <c r="H32" i="45"/>
  <c r="D32" i="45" l="1"/>
  <c r="F20" i="50" l="1"/>
  <c r="F22" i="50"/>
  <c r="I52" i="50"/>
  <c r="I27" i="50"/>
  <c r="I54" i="50"/>
  <c r="H22" i="45"/>
  <c r="H46" i="50"/>
  <c r="H19" i="50"/>
  <c r="G23" i="45"/>
  <c r="G66" i="50"/>
  <c r="G19" i="50"/>
  <c r="F21" i="50"/>
  <c r="I26" i="45"/>
  <c r="I53" i="50"/>
  <c r="I28" i="50"/>
  <c r="I57" i="50"/>
  <c r="H48" i="50"/>
  <c r="H20" i="50"/>
  <c r="H54" i="50"/>
  <c r="H44" i="50"/>
  <c r="G25" i="45"/>
  <c r="G14" i="50"/>
  <c r="G39" i="50"/>
  <c r="F29" i="50"/>
  <c r="I60" i="50"/>
  <c r="I34" i="50"/>
  <c r="I59" i="50"/>
  <c r="I45" i="50"/>
  <c r="H52" i="50"/>
  <c r="H22" i="50"/>
  <c r="H55" i="50"/>
  <c r="H47" i="50"/>
  <c r="G27" i="50"/>
  <c r="G48" i="50"/>
  <c r="F26" i="45"/>
  <c r="F63" i="50"/>
  <c r="F33" i="50"/>
  <c r="I65" i="50"/>
  <c r="I35" i="50"/>
  <c r="I61" i="50"/>
  <c r="H56" i="50"/>
  <c r="H26" i="50"/>
  <c r="H58" i="50"/>
  <c r="H53" i="50"/>
  <c r="G27" i="45"/>
  <c r="G26" i="45"/>
  <c r="G11" i="50"/>
  <c r="G37" i="50"/>
  <c r="F41" i="50"/>
  <c r="I14" i="50"/>
  <c r="I67" i="50"/>
  <c r="I37" i="50"/>
  <c r="I62" i="50"/>
  <c r="I66" i="50"/>
  <c r="H59" i="50"/>
  <c r="H27" i="50"/>
  <c r="H60" i="50"/>
  <c r="H57" i="50"/>
  <c r="G13" i="50"/>
  <c r="G56" i="50"/>
  <c r="G67" i="50"/>
  <c r="F12" i="50"/>
  <c r="I22" i="45"/>
  <c r="I17" i="50"/>
  <c r="I38" i="50"/>
  <c r="H23" i="45"/>
  <c r="H13" i="50"/>
  <c r="H61" i="50"/>
  <c r="H32" i="50"/>
  <c r="H62" i="50"/>
  <c r="G32" i="50"/>
  <c r="G20" i="50"/>
  <c r="F39" i="50"/>
  <c r="F47" i="50"/>
  <c r="F38" i="50"/>
  <c r="I26" i="50"/>
  <c r="I39" i="50"/>
  <c r="H17" i="50"/>
  <c r="H67" i="50"/>
  <c r="H36" i="50"/>
  <c r="H63" i="50"/>
  <c r="G40" i="50"/>
  <c r="G21" i="50"/>
  <c r="F24" i="45"/>
  <c r="F52" i="50"/>
  <c r="I27" i="45"/>
  <c r="I24" i="45"/>
  <c r="I33" i="50"/>
  <c r="I40" i="50"/>
  <c r="H18" i="50"/>
  <c r="H37" i="50"/>
  <c r="G51" i="50"/>
  <c r="G33" i="50"/>
  <c r="G25" i="50"/>
  <c r="F22" i="45"/>
  <c r="F60" i="50"/>
  <c r="F55" i="50"/>
  <c r="I36" i="50"/>
  <c r="I15" i="50"/>
  <c r="I44" i="50"/>
  <c r="I16" i="50"/>
  <c r="H27" i="45"/>
  <c r="H25" i="45"/>
  <c r="H21" i="50"/>
  <c r="H39" i="50"/>
  <c r="H11" i="50"/>
  <c r="G54" i="50"/>
  <c r="G41" i="50"/>
  <c r="G35" i="50"/>
  <c r="F27" i="45"/>
  <c r="F58" i="50"/>
  <c r="I25" i="45"/>
  <c r="I41" i="50"/>
  <c r="I18" i="50"/>
  <c r="I46" i="50"/>
  <c r="H28" i="50"/>
  <c r="H12" i="50"/>
  <c r="H43" i="50"/>
  <c r="H29" i="50"/>
  <c r="G58" i="50"/>
  <c r="G52" i="50"/>
  <c r="F25" i="45"/>
  <c r="F67" i="50"/>
  <c r="I43" i="50"/>
  <c r="I22" i="50"/>
  <c r="I47" i="50"/>
  <c r="H38" i="50"/>
  <c r="H14" i="50"/>
  <c r="H45" i="50"/>
  <c r="G59" i="50"/>
  <c r="G60" i="50"/>
  <c r="F14" i="50"/>
  <c r="I48" i="50"/>
  <c r="I25" i="50"/>
  <c r="I51" i="50"/>
  <c r="I56" i="50"/>
  <c r="H40" i="50"/>
  <c r="H16" i="50"/>
  <c r="H51" i="50"/>
  <c r="H35" i="50"/>
  <c r="G22" i="45"/>
  <c r="G24" i="45"/>
  <c r="G62" i="50"/>
  <c r="I64" i="50" l="1"/>
  <c r="H10" i="50"/>
  <c r="G65" i="50"/>
  <c r="G64" i="50" s="1"/>
  <c r="G63" i="50"/>
  <c r="H25" i="50"/>
  <c r="I55" i="50"/>
  <c r="I12" i="50"/>
  <c r="I19" i="50"/>
  <c r="F57" i="50"/>
  <c r="F13" i="50"/>
  <c r="H30" i="45"/>
  <c r="G20" i="45"/>
  <c r="G18" i="50"/>
  <c r="G55" i="50"/>
  <c r="G61" i="50"/>
  <c r="H15" i="50"/>
  <c r="H8" i="50" s="1"/>
  <c r="G57" i="50"/>
  <c r="F37" i="50"/>
  <c r="F15" i="50"/>
  <c r="G12" i="50"/>
  <c r="G10" i="50" s="1"/>
  <c r="F51" i="50"/>
  <c r="G53" i="50"/>
  <c r="G47" i="50"/>
  <c r="I23" i="45"/>
  <c r="I20" i="45" s="1"/>
  <c r="F27" i="50"/>
  <c r="F45" i="50"/>
  <c r="F62" i="50"/>
  <c r="F53" i="50"/>
  <c r="F16" i="50"/>
  <c r="G36" i="50"/>
  <c r="G46" i="50"/>
  <c r="G45" i="50"/>
  <c r="G28" i="50"/>
  <c r="F48" i="50"/>
  <c r="F17" i="50"/>
  <c r="F36" i="50"/>
  <c r="F54" i="50"/>
  <c r="I13" i="50"/>
  <c r="G15" i="50"/>
  <c r="G17" i="50"/>
  <c r="H34" i="50"/>
  <c r="I21" i="50"/>
  <c r="H24" i="45"/>
  <c r="H20" i="45" s="1"/>
  <c r="F26" i="50"/>
  <c r="H49" i="50"/>
  <c r="H42" i="50"/>
  <c r="G43" i="50"/>
  <c r="H26" i="45"/>
  <c r="F40" i="50"/>
  <c r="F28" i="50"/>
  <c r="F35" i="50"/>
  <c r="I42" i="50"/>
  <c r="I32" i="50"/>
  <c r="I30" i="50" s="1"/>
  <c r="F65" i="50"/>
  <c r="G34" i="50"/>
  <c r="F18" i="50"/>
  <c r="F23" i="45"/>
  <c r="F20" i="45" s="1"/>
  <c r="F25" i="50"/>
  <c r="F61" i="50"/>
  <c r="G30" i="45"/>
  <c r="I11" i="50"/>
  <c r="F32" i="50"/>
  <c r="G22" i="50"/>
  <c r="F66" i="50"/>
  <c r="F34" i="50"/>
  <c r="F44" i="50"/>
  <c r="G38" i="50"/>
  <c r="I58" i="50"/>
  <c r="F59" i="50"/>
  <c r="F19" i="50"/>
  <c r="G44" i="50"/>
  <c r="H66" i="50"/>
  <c r="H12" i="45"/>
  <c r="F11" i="50"/>
  <c r="F10" i="50" s="1"/>
  <c r="H41" i="50"/>
  <c r="G26" i="50"/>
  <c r="I30" i="45"/>
  <c r="F56" i="50"/>
  <c r="E66" i="50"/>
  <c r="G29" i="50"/>
  <c r="H33" i="50"/>
  <c r="G16" i="50"/>
  <c r="H65" i="50"/>
  <c r="I63" i="50"/>
  <c r="I20" i="50"/>
  <c r="I29" i="50"/>
  <c r="F43" i="50"/>
  <c r="F46" i="50"/>
  <c r="G30" i="50" l="1"/>
  <c r="I49" i="50"/>
  <c r="I23" i="50" s="1"/>
  <c r="F8" i="50"/>
  <c r="H30" i="50"/>
  <c r="H64" i="50"/>
  <c r="F30" i="50"/>
  <c r="G49" i="50"/>
  <c r="I10" i="50"/>
  <c r="I8" i="50" s="1"/>
  <c r="I11" i="45"/>
  <c r="G15" i="45"/>
  <c r="H15" i="45"/>
  <c r="H13" i="45"/>
  <c r="H14" i="45"/>
  <c r="G8" i="50"/>
  <c r="H11" i="45"/>
  <c r="H16" i="45"/>
  <c r="H19" i="45"/>
  <c r="F18" i="45"/>
  <c r="G17" i="45"/>
  <c r="H10" i="45"/>
  <c r="G16" i="45"/>
  <c r="F15" i="45"/>
  <c r="I13" i="45"/>
  <c r="D66" i="50"/>
  <c r="G11" i="45"/>
  <c r="G19" i="45"/>
  <c r="F11" i="45"/>
  <c r="H17" i="45"/>
  <c r="I12" i="45"/>
  <c r="G42" i="50"/>
  <c r="I10" i="45"/>
  <c r="H18" i="45"/>
  <c r="F19" i="45"/>
  <c r="F12" i="45"/>
  <c r="F13" i="45"/>
  <c r="F17" i="45"/>
  <c r="G12" i="45"/>
  <c r="F64" i="50"/>
  <c r="G18" i="45"/>
  <c r="F16" i="45"/>
  <c r="F10" i="45"/>
  <c r="I15" i="45"/>
  <c r="G13" i="45"/>
  <c r="G14" i="45"/>
  <c r="I14" i="45"/>
  <c r="F30" i="45"/>
  <c r="F14" i="45"/>
  <c r="F42" i="50"/>
  <c r="F49" i="50"/>
  <c r="G23" i="50" l="1"/>
  <c r="G7" i="50" s="1"/>
  <c r="H23" i="50"/>
  <c r="H7" i="50" s="1"/>
  <c r="I7" i="50"/>
  <c r="F23" i="50"/>
  <c r="F7" i="50" s="1"/>
  <c r="I9" i="45"/>
  <c r="F9" i="45"/>
  <c r="H9" i="45"/>
  <c r="F7" i="45" l="1"/>
  <c r="H7" i="45"/>
  <c r="I7" i="45"/>
  <c r="E16" i="50" l="1"/>
  <c r="D16" i="50" s="1"/>
  <c r="E61" i="50"/>
  <c r="D61" i="50" s="1"/>
  <c r="E37" i="50"/>
  <c r="D37" i="50" s="1"/>
  <c r="E35" i="50"/>
  <c r="D35" i="50" s="1"/>
  <c r="L45" i="44"/>
  <c r="L54" i="44"/>
  <c r="E27" i="45"/>
  <c r="D27" i="45" s="1"/>
  <c r="E26" i="45"/>
  <c r="D26" i="45" s="1"/>
  <c r="E53" i="50"/>
  <c r="D53" i="50" s="1"/>
  <c r="E27" i="50"/>
  <c r="D27" i="50" s="1"/>
  <c r="E25" i="50"/>
  <c r="E41" i="50"/>
  <c r="D41" i="50" s="1"/>
  <c r="E12" i="50"/>
  <c r="D12" i="50" s="1"/>
  <c r="E19" i="50"/>
  <c r="D19" i="50" s="1"/>
  <c r="E24" i="45"/>
  <c r="D24" i="45" s="1"/>
  <c r="E43" i="50"/>
  <c r="E58" i="50"/>
  <c r="D58" i="50" s="1"/>
  <c r="E17" i="50"/>
  <c r="D17" i="50" s="1"/>
  <c r="E15" i="50"/>
  <c r="D15" i="50" s="1"/>
  <c r="N73" i="44"/>
  <c r="M20" i="44"/>
  <c r="M39" i="44"/>
  <c r="K45" i="44"/>
  <c r="K73" i="44"/>
  <c r="E22" i="45"/>
  <c r="E33" i="50"/>
  <c r="D33" i="50" s="1"/>
  <c r="N45" i="44"/>
  <c r="M45" i="44"/>
  <c r="E23" i="45"/>
  <c r="D23" i="45" s="1"/>
  <c r="E34" i="50"/>
  <c r="D34" i="50" s="1"/>
  <c r="E48" i="50"/>
  <c r="D48" i="50" s="1"/>
  <c r="E22" i="50"/>
  <c r="D22" i="50" s="1"/>
  <c r="E39" i="50"/>
  <c r="D39" i="50" s="1"/>
  <c r="N20" i="44"/>
  <c r="L53" i="44"/>
  <c r="K39" i="44"/>
  <c r="L69" i="44"/>
  <c r="E25" i="45"/>
  <c r="D25" i="45" s="1"/>
  <c r="E14" i="50"/>
  <c r="D14" i="50" s="1"/>
  <c r="E29" i="50"/>
  <c r="D29" i="50" s="1"/>
  <c r="E67" i="50"/>
  <c r="D67" i="50" s="1"/>
  <c r="E21" i="50"/>
  <c r="D21" i="50" s="1"/>
  <c r="M69" i="44"/>
  <c r="K53" i="44"/>
  <c r="L73" i="44"/>
  <c r="N39" i="44"/>
  <c r="E32" i="50"/>
  <c r="E63" i="50"/>
  <c r="D63" i="50" s="1"/>
  <c r="E11" i="50"/>
  <c r="E47" i="50"/>
  <c r="D47" i="50" s="1"/>
  <c r="E13" i="50"/>
  <c r="D13" i="50" s="1"/>
  <c r="E59" i="50"/>
  <c r="D59" i="50" s="1"/>
  <c r="N53" i="44"/>
  <c r="L38" i="44"/>
  <c r="L39" i="44"/>
  <c r="N54" i="44"/>
  <c r="E57" i="50"/>
  <c r="D57" i="50" s="1"/>
  <c r="E55" i="50"/>
  <c r="D55" i="50" s="1"/>
  <c r="E38" i="50"/>
  <c r="D38" i="50" s="1"/>
  <c r="K20" i="44"/>
  <c r="M73" i="44"/>
  <c r="M53" i="44"/>
  <c r="K54" i="44"/>
  <c r="E45" i="50"/>
  <c r="D45" i="50" s="1"/>
  <c r="E65" i="50"/>
  <c r="E62" i="50"/>
  <c r="D62" i="50" s="1"/>
  <c r="E60" i="50"/>
  <c r="D60" i="50" s="1"/>
  <c r="K38" i="44"/>
  <c r="N69" i="44"/>
  <c r="E28" i="50"/>
  <c r="D28" i="50" s="1"/>
  <c r="E51" i="50"/>
  <c r="E36" i="50"/>
  <c r="D36" i="50" s="1"/>
  <c r="E56" i="50"/>
  <c r="D56" i="50" s="1"/>
  <c r="E54" i="50"/>
  <c r="D54" i="50" s="1"/>
  <c r="E18" i="50"/>
  <c r="D18" i="50" s="1"/>
  <c r="M54" i="44"/>
  <c r="N38" i="44"/>
  <c r="E40" i="50"/>
  <c r="D40" i="50" s="1"/>
  <c r="E26" i="50"/>
  <c r="D26" i="50" s="1"/>
  <c r="E46" i="50"/>
  <c r="D46" i="50" s="1"/>
  <c r="E44" i="50"/>
  <c r="D44" i="50" s="1"/>
  <c r="E52" i="50"/>
  <c r="D52" i="50" s="1"/>
  <c r="E20" i="50"/>
  <c r="D20" i="50" s="1"/>
  <c r="K69" i="44"/>
  <c r="M38" i="44"/>
  <c r="L20" i="44"/>
  <c r="E18" i="45" l="1"/>
  <c r="D18" i="45" s="1"/>
  <c r="E19" i="45"/>
  <c r="D19" i="45" s="1"/>
  <c r="E49" i="50"/>
  <c r="D49" i="50" s="1"/>
  <c r="D51" i="50"/>
  <c r="E64" i="50"/>
  <c r="D64" i="50" s="1"/>
  <c r="D65" i="50"/>
  <c r="E14" i="45"/>
  <c r="D14" i="45" s="1"/>
  <c r="D11" i="50"/>
  <c r="D10" i="50" s="1"/>
  <c r="D8" i="50" s="1"/>
  <c r="E10" i="50"/>
  <c r="E8" i="50" s="1"/>
  <c r="D43" i="50"/>
  <c r="E42" i="50"/>
  <c r="D42" i="50" s="1"/>
  <c r="E13" i="45"/>
  <c r="D13" i="45" s="1"/>
  <c r="E12" i="45"/>
  <c r="D12" i="45" s="1"/>
  <c r="E10" i="45"/>
  <c r="E30" i="45"/>
  <c r="D30" i="45" s="1"/>
  <c r="D25" i="50"/>
  <c r="E15" i="45"/>
  <c r="D15" i="45" s="1"/>
  <c r="E20" i="45"/>
  <c r="D20" i="45" s="1"/>
  <c r="D22" i="45"/>
  <c r="E17" i="45"/>
  <c r="D17" i="45" s="1"/>
  <c r="E30" i="50"/>
  <c r="D30" i="50" s="1"/>
  <c r="D32" i="50"/>
  <c r="E11" i="45"/>
  <c r="D11" i="45" s="1"/>
  <c r="E16" i="45"/>
  <c r="D16" i="45" s="1"/>
  <c r="J69" i="44" l="1"/>
  <c r="J45" i="44"/>
  <c r="G45" i="44" s="1"/>
  <c r="D31" i="50"/>
  <c r="J73" i="44"/>
  <c r="G73" i="44" s="1"/>
  <c r="E9" i="45"/>
  <c r="E23" i="50"/>
  <c r="D23" i="50" s="1"/>
  <c r="D7" i="50" s="1"/>
  <c r="E7" i="45" l="1"/>
  <c r="F73" i="44"/>
  <c r="BR73" i="53"/>
  <c r="F45" i="44"/>
  <c r="I45" i="44"/>
  <c r="BR45" i="53"/>
  <c r="E7" i="50"/>
  <c r="G69" i="44"/>
  <c r="BR69" i="53" l="1"/>
  <c r="F69" i="44"/>
  <c r="J11" i="44" l="1"/>
  <c r="J20" i="44" l="1"/>
  <c r="G20" i="44" s="1"/>
  <c r="F20" i="44" l="1"/>
  <c r="I20" i="44"/>
  <c r="BR20" i="53"/>
  <c r="J38" i="44" l="1"/>
  <c r="G38" i="44" s="1"/>
  <c r="F38" i="44" l="1"/>
  <c r="BR38" i="53"/>
  <c r="I38" i="44"/>
  <c r="J39" i="44" l="1"/>
  <c r="G39" i="44" s="1"/>
  <c r="F39" i="44" l="1"/>
  <c r="I39" i="44"/>
  <c r="BR39" i="53"/>
  <c r="J53" i="44" l="1"/>
  <c r="G53" i="44" s="1"/>
  <c r="J54" i="44"/>
  <c r="G54" i="44" s="1"/>
  <c r="BR53" i="53" l="1"/>
  <c r="I53" i="44"/>
  <c r="F53" i="44"/>
  <c r="F54" i="44"/>
  <c r="BR54" i="53"/>
  <c r="I54" i="44"/>
  <c r="G10" i="45" l="1"/>
  <c r="D10" i="45" s="1"/>
  <c r="G9" i="45" l="1"/>
  <c r="D9" i="45" s="1"/>
  <c r="G7" i="45" l="1"/>
  <c r="D7" i="45" s="1"/>
  <c r="J26" i="44" l="1"/>
  <c r="J21" i="44"/>
  <c r="J17" i="44"/>
  <c r="J72" i="44"/>
  <c r="J37" i="44"/>
  <c r="J55" i="44"/>
  <c r="J25" i="44"/>
  <c r="J58" i="44"/>
  <c r="J61" i="44"/>
  <c r="J34" i="44"/>
  <c r="J41" i="44"/>
  <c r="J22" i="44"/>
  <c r="J29" i="44"/>
  <c r="J35" i="44"/>
  <c r="J40" i="44"/>
  <c r="J47" i="44"/>
  <c r="J14" i="44"/>
  <c r="J44" i="44"/>
  <c r="J15" i="44"/>
  <c r="J60" i="44"/>
  <c r="J59" i="44"/>
  <c r="J71" i="44"/>
  <c r="J67" i="44"/>
  <c r="J48" i="44"/>
  <c r="J57" i="44"/>
  <c r="J18" i="44"/>
  <c r="J16" i="44"/>
  <c r="J36" i="44"/>
  <c r="J64" i="44"/>
  <c r="J51" i="44"/>
  <c r="J43" i="44"/>
  <c r="J32" i="44"/>
  <c r="J33" i="44"/>
  <c r="J70" i="44"/>
  <c r="J65" i="44"/>
  <c r="J62" i="44"/>
  <c r="J66" i="44"/>
  <c r="J46" i="44"/>
  <c r="J63" i="44"/>
  <c r="J27" i="44"/>
  <c r="J19" i="44"/>
  <c r="J28" i="44"/>
  <c r="J12" i="44"/>
  <c r="J56" i="44"/>
  <c r="J52" i="44"/>
  <c r="J13" i="44"/>
  <c r="J49" i="44" l="1"/>
  <c r="J68" i="44"/>
  <c r="J30" i="44"/>
  <c r="J10" i="44"/>
  <c r="J8" i="44" s="1"/>
  <c r="J42" i="44"/>
  <c r="J23" i="44" l="1"/>
  <c r="L48" i="44" l="1"/>
  <c r="N48" i="44"/>
  <c r="N12" i="44"/>
  <c r="M60" i="44"/>
  <c r="J7" i="44"/>
  <c r="L60" i="44"/>
  <c r="L72" i="44"/>
  <c r="L71" i="44"/>
  <c r="L21" i="44"/>
  <c r="M48" i="44"/>
  <c r="L13" i="44" l="1"/>
  <c r="L55" i="44"/>
  <c r="M13" i="44"/>
  <c r="N18" i="44"/>
  <c r="N36" i="44"/>
  <c r="M61" i="44"/>
  <c r="M70" i="44"/>
  <c r="L56" i="44"/>
  <c r="L47" i="44"/>
  <c r="M12" i="44"/>
  <c r="L67" i="44"/>
  <c r="N60" i="44"/>
  <c r="M57" i="44"/>
  <c r="K48" i="44"/>
  <c r="G48" i="44" s="1"/>
  <c r="N22" i="44"/>
  <c r="K46" i="44"/>
  <c r="L11" i="44"/>
  <c r="L22" i="44"/>
  <c r="N58" i="44"/>
  <c r="N33" i="44"/>
  <c r="M40" i="44"/>
  <c r="K32" i="44"/>
  <c r="L46" i="44"/>
  <c r="L26" i="44"/>
  <c r="N27" i="44"/>
  <c r="M11" i="44"/>
  <c r="M59" i="44"/>
  <c r="L66" i="44"/>
  <c r="L44" i="44"/>
  <c r="M67" i="44"/>
  <c r="M33" i="44"/>
  <c r="M72" i="44"/>
  <c r="N57" i="44"/>
  <c r="M44" i="44"/>
  <c r="L15" i="44"/>
  <c r="K27" i="44"/>
  <c r="M37" i="44"/>
  <c r="N47" i="44"/>
  <c r="M22" i="44"/>
  <c r="K18" i="44"/>
  <c r="N41" i="44"/>
  <c r="L19" i="44"/>
  <c r="K21" i="44"/>
  <c r="L18" i="44"/>
  <c r="K13" i="44"/>
  <c r="N63" i="44"/>
  <c r="K47" i="44"/>
  <c r="K62" i="44"/>
  <c r="L35" i="44"/>
  <c r="K43" i="44"/>
  <c r="K63" i="44"/>
  <c r="N61" i="44"/>
  <c r="M41" i="44"/>
  <c r="K58" i="44"/>
  <c r="N13" i="44"/>
  <c r="K11" i="44"/>
  <c r="K44" i="44"/>
  <c r="N40" i="44"/>
  <c r="N16" i="44"/>
  <c r="L33" i="44"/>
  <c r="K33" i="44"/>
  <c r="K28" i="44"/>
  <c r="L40" i="44"/>
  <c r="L12" i="44"/>
  <c r="N52" i="44"/>
  <c r="M62" i="44"/>
  <c r="M14" i="44"/>
  <c r="L37" i="44"/>
  <c r="K25" i="44"/>
  <c r="K19" i="44"/>
  <c r="N56" i="44"/>
  <c r="M29" i="44"/>
  <c r="M28" i="44"/>
  <c r="N17" i="44"/>
  <c r="L16" i="44"/>
  <c r="K22" i="44"/>
  <c r="M47" i="44"/>
  <c r="L14" i="44"/>
  <c r="K51" i="44"/>
  <c r="N29" i="44"/>
  <c r="K70" i="44"/>
  <c r="N26" i="44"/>
  <c r="L59" i="44"/>
  <c r="L34" i="44"/>
  <c r="N21" i="44"/>
  <c r="M58" i="44"/>
  <c r="K72" i="44"/>
  <c r="K41" i="44"/>
  <c r="L58" i="44"/>
  <c r="L36" i="44"/>
  <c r="N19" i="44"/>
  <c r="K37" i="44"/>
  <c r="L62" i="44"/>
  <c r="K56" i="44"/>
  <c r="M36" i="44"/>
  <c r="N46" i="44"/>
  <c r="M63" i="44"/>
  <c r="K57" i="44"/>
  <c r="N35" i="44"/>
  <c r="L63" i="44"/>
  <c r="M27" i="44"/>
  <c r="K35" i="44"/>
  <c r="K12" i="44"/>
  <c r="L57" i="44"/>
  <c r="M56" i="44"/>
  <c r="N71" i="44"/>
  <c r="N67" i="44"/>
  <c r="L17" i="44"/>
  <c r="M21" i="44"/>
  <c r="M71" i="44"/>
  <c r="L61" i="44"/>
  <c r="N66" i="44"/>
  <c r="K55" i="44"/>
  <c r="M52" i="44"/>
  <c r="N34" i="44"/>
  <c r="N14" i="44"/>
  <c r="K29" i="44"/>
  <c r="K61" i="44"/>
  <c r="N55" i="44"/>
  <c r="K36" i="44"/>
  <c r="N44" i="44"/>
  <c r="M66" i="44"/>
  <c r="M19" i="44"/>
  <c r="L28" i="44"/>
  <c r="M17" i="44"/>
  <c r="N37" i="44"/>
  <c r="N59" i="44"/>
  <c r="L27" i="44"/>
  <c r="K40" i="44"/>
  <c r="M18" i="44"/>
  <c r="M26" i="44"/>
  <c r="L29" i="44"/>
  <c r="K52" i="44"/>
  <c r="N28" i="44"/>
  <c r="M15" i="44"/>
  <c r="K67" i="44"/>
  <c r="M16" i="44"/>
  <c r="K59" i="44"/>
  <c r="N62" i="44"/>
  <c r="M34" i="44"/>
  <c r="K71" i="44"/>
  <c r="L52" i="44"/>
  <c r="L41" i="44"/>
  <c r="K60" i="44"/>
  <c r="G60" i="44" s="1"/>
  <c r="K34" i="44"/>
  <c r="N72" i="44"/>
  <c r="M46" i="44"/>
  <c r="K26" i="44"/>
  <c r="M55" i="44"/>
  <c r="M35" i="44"/>
  <c r="G36" i="44" l="1"/>
  <c r="G19" i="44"/>
  <c r="G13" i="44"/>
  <c r="G12" i="44"/>
  <c r="H12" i="44" s="1"/>
  <c r="G59" i="44"/>
  <c r="G22" i="44"/>
  <c r="BR22" i="53" s="1"/>
  <c r="G72" i="44"/>
  <c r="BR72" i="53" s="1"/>
  <c r="G63" i="44"/>
  <c r="I63" i="44" s="1"/>
  <c r="G67" i="44"/>
  <c r="I67" i="44" s="1"/>
  <c r="G52" i="44"/>
  <c r="BR52" i="53" s="1"/>
  <c r="G33" i="44"/>
  <c r="G57" i="44"/>
  <c r="BR57" i="53" s="1"/>
  <c r="G26" i="44"/>
  <c r="BR26" i="53" s="1"/>
  <c r="G61" i="44"/>
  <c r="F61" i="44" s="1"/>
  <c r="M64" i="44"/>
  <c r="L64" i="44"/>
  <c r="N70" i="44"/>
  <c r="N68" i="44" s="1"/>
  <c r="BR60" i="53"/>
  <c r="I60" i="44"/>
  <c r="F60" i="44"/>
  <c r="G18" i="44"/>
  <c r="L10" i="44"/>
  <c r="L8" i="44" s="1"/>
  <c r="I36" i="44"/>
  <c r="F36" i="44"/>
  <c r="BR36" i="53"/>
  <c r="G37" i="44"/>
  <c r="K68" i="44"/>
  <c r="G44" i="44"/>
  <c r="BR13" i="53"/>
  <c r="I13" i="44"/>
  <c r="F13" i="44"/>
  <c r="H13" i="44"/>
  <c r="M32" i="44"/>
  <c r="M30" i="44" s="1"/>
  <c r="K16" i="44"/>
  <c r="G16" i="44" s="1"/>
  <c r="N65" i="44"/>
  <c r="N11" i="44"/>
  <c r="N10" i="44" s="1"/>
  <c r="K30" i="44"/>
  <c r="G46" i="44"/>
  <c r="M65" i="44"/>
  <c r="L43" i="44"/>
  <c r="L42" i="44" s="1"/>
  <c r="G28" i="44"/>
  <c r="K10" i="44"/>
  <c r="K42" i="44"/>
  <c r="N43" i="44"/>
  <c r="N42" i="44" s="1"/>
  <c r="L25" i="44"/>
  <c r="K15" i="44"/>
  <c r="K17" i="44"/>
  <c r="G17" i="44" s="1"/>
  <c r="N64" i="44"/>
  <c r="G35" i="44"/>
  <c r="L65" i="44"/>
  <c r="G55" i="44"/>
  <c r="K49" i="44"/>
  <c r="G21" i="44"/>
  <c r="M10" i="44"/>
  <c r="M8" i="44" s="1"/>
  <c r="K65" i="44"/>
  <c r="N32" i="44"/>
  <c r="N30" i="44" s="1"/>
  <c r="L70" i="44"/>
  <c r="L68" i="44" s="1"/>
  <c r="G71" i="44"/>
  <c r="I48" i="44"/>
  <c r="BR48" i="53"/>
  <c r="F48" i="44"/>
  <c r="L32" i="44"/>
  <c r="L30" i="44" s="1"/>
  <c r="N25" i="44"/>
  <c r="G40" i="44"/>
  <c r="G29" i="44"/>
  <c r="G58" i="44"/>
  <c r="G62" i="44"/>
  <c r="M51" i="44"/>
  <c r="M49" i="44" s="1"/>
  <c r="L51" i="44"/>
  <c r="L49" i="44" s="1"/>
  <c r="K66" i="44"/>
  <c r="G66" i="44" s="1"/>
  <c r="K14" i="44"/>
  <c r="G14" i="44" s="1"/>
  <c r="G27" i="44"/>
  <c r="M43" i="44"/>
  <c r="M42" i="44" s="1"/>
  <c r="N15" i="44"/>
  <c r="G56" i="44"/>
  <c r="G47" i="44"/>
  <c r="M68" i="44"/>
  <c r="M25" i="44"/>
  <c r="N51" i="44"/>
  <c r="N49" i="44" s="1"/>
  <c r="G34" i="44"/>
  <c r="G41" i="44"/>
  <c r="I12" i="44" l="1"/>
  <c r="BR12" i="53"/>
  <c r="I19" i="44"/>
  <c r="F19" i="44"/>
  <c r="BR19" i="53"/>
  <c r="F12" i="44"/>
  <c r="F63" i="44"/>
  <c r="F67" i="44"/>
  <c r="BR67" i="53"/>
  <c r="F72" i="44"/>
  <c r="F59" i="44"/>
  <c r="I59" i="44"/>
  <c r="BR59" i="53"/>
  <c r="I61" i="44"/>
  <c r="I22" i="44"/>
  <c r="F22" i="44"/>
  <c r="F33" i="44"/>
  <c r="F26" i="44"/>
  <c r="BR63" i="53"/>
  <c r="I26" i="44"/>
  <c r="G30" i="44"/>
  <c r="H30" i="44" s="1"/>
  <c r="I52" i="44"/>
  <c r="BR61" i="53"/>
  <c r="F57" i="44"/>
  <c r="F52" i="44"/>
  <c r="BR33" i="53"/>
  <c r="I33" i="44"/>
  <c r="I57" i="44"/>
  <c r="G25" i="44"/>
  <c r="H25" i="44" s="1"/>
  <c r="L23" i="44"/>
  <c r="L7" i="44" s="1"/>
  <c r="I41" i="44"/>
  <c r="BR41" i="53"/>
  <c r="F41" i="44"/>
  <c r="I66" i="44"/>
  <c r="BR66" i="53"/>
  <c r="I58" i="44"/>
  <c r="F58" i="44"/>
  <c r="BR58" i="53"/>
  <c r="N8" i="44"/>
  <c r="G68" i="44"/>
  <c r="F29" i="44"/>
  <c r="H29" i="44"/>
  <c r="I29" i="44"/>
  <c r="BR29" i="53"/>
  <c r="G43" i="44"/>
  <c r="H58" i="44" s="1"/>
  <c r="BR40" i="53"/>
  <c r="I40" i="44"/>
  <c r="F40" i="44"/>
  <c r="I21" i="44"/>
  <c r="BR21" i="53"/>
  <c r="H21" i="44"/>
  <c r="F21" i="44"/>
  <c r="BR17" i="53"/>
  <c r="I17" i="44"/>
  <c r="F17" i="44"/>
  <c r="H17" i="44"/>
  <c r="G42" i="44"/>
  <c r="F34" i="44"/>
  <c r="I34" i="44"/>
  <c r="BR34" i="53"/>
  <c r="G11" i="44"/>
  <c r="I18" i="44"/>
  <c r="BR18" i="53"/>
  <c r="F18" i="44"/>
  <c r="N23" i="44"/>
  <c r="G15" i="44"/>
  <c r="K8" i="44"/>
  <c r="F16" i="44"/>
  <c r="H16" i="44"/>
  <c r="BR16" i="53"/>
  <c r="I16" i="44"/>
  <c r="F27" i="44"/>
  <c r="I27" i="44"/>
  <c r="BR27" i="53"/>
  <c r="F28" i="44"/>
  <c r="I28" i="44"/>
  <c r="BR28" i="53"/>
  <c r="F37" i="44"/>
  <c r="BR37" i="53"/>
  <c r="I37" i="44"/>
  <c r="M23" i="44"/>
  <c r="M7" i="44" s="1"/>
  <c r="BR71" i="53"/>
  <c r="F71" i="44"/>
  <c r="K64" i="44"/>
  <c r="G64" i="44" s="1"/>
  <c r="G51" i="44"/>
  <c r="F35" i="44"/>
  <c r="I35" i="44"/>
  <c r="BR35" i="53"/>
  <c r="G49" i="44"/>
  <c r="F44" i="44"/>
  <c r="I44" i="44"/>
  <c r="BR44" i="53"/>
  <c r="F47" i="44"/>
  <c r="I47" i="44"/>
  <c r="BR47" i="53"/>
  <c r="I14" i="44"/>
  <c r="BR14" i="53"/>
  <c r="F14" i="44"/>
  <c r="F55" i="44"/>
  <c r="BR55" i="53"/>
  <c r="I55" i="44"/>
  <c r="BR46" i="53"/>
  <c r="I46" i="44"/>
  <c r="F46" i="44"/>
  <c r="I56" i="44"/>
  <c r="BR56" i="53"/>
  <c r="F56" i="44"/>
  <c r="BR62" i="53"/>
  <c r="I62" i="44"/>
  <c r="F62" i="44"/>
  <c r="G65" i="44"/>
  <c r="G32" i="44"/>
  <c r="H40" i="44" s="1"/>
  <c r="G70" i="44"/>
  <c r="F30" i="44" l="1"/>
  <c r="I30" i="44"/>
  <c r="BR30" i="53"/>
  <c r="F25" i="44"/>
  <c r="BR25" i="53"/>
  <c r="I25" i="44"/>
  <c r="H62" i="44"/>
  <c r="K23" i="44"/>
  <c r="K7" i="44" s="1"/>
  <c r="H46" i="44"/>
  <c r="BR43" i="53"/>
  <c r="H43" i="44"/>
  <c r="I43" i="44"/>
  <c r="F43" i="44"/>
  <c r="H45" i="44"/>
  <c r="H48" i="44"/>
  <c r="H59" i="44"/>
  <c r="H52" i="44"/>
  <c r="H60" i="44"/>
  <c r="BR70" i="53"/>
  <c r="H70" i="44"/>
  <c r="F70" i="44"/>
  <c r="H42" i="44"/>
  <c r="F42" i="44"/>
  <c r="BR42" i="53"/>
  <c r="I42" i="44"/>
  <c r="H57" i="44"/>
  <c r="I32" i="44"/>
  <c r="BR32" i="53"/>
  <c r="F32" i="44"/>
  <c r="H73" i="44"/>
  <c r="H69" i="44"/>
  <c r="H38" i="44"/>
  <c r="H39" i="44"/>
  <c r="H54" i="44"/>
  <c r="H61" i="44"/>
  <c r="H67" i="44"/>
  <c r="H36" i="44"/>
  <c r="H63" i="44"/>
  <c r="H72" i="44"/>
  <c r="F65" i="44"/>
  <c r="BR65" i="53"/>
  <c r="I65" i="44"/>
  <c r="H65" i="44"/>
  <c r="H47" i="44"/>
  <c r="H35" i="44"/>
  <c r="I64" i="44"/>
  <c r="BR64" i="53"/>
  <c r="H55" i="44"/>
  <c r="H41" i="44"/>
  <c r="BR49" i="53"/>
  <c r="I49" i="44"/>
  <c r="F49" i="44"/>
  <c r="H49" i="44"/>
  <c r="H37" i="44"/>
  <c r="H34" i="44"/>
  <c r="I68" i="44"/>
  <c r="F68" i="44"/>
  <c r="BR68" i="53"/>
  <c r="H56" i="44"/>
  <c r="H71" i="44"/>
  <c r="I15" i="44"/>
  <c r="F15" i="44"/>
  <c r="H15" i="44"/>
  <c r="BR15" i="53"/>
  <c r="I11" i="44"/>
  <c r="BR11" i="53"/>
  <c r="G10" i="44"/>
  <c r="H11" i="44"/>
  <c r="F11" i="44"/>
  <c r="N7" i="44"/>
  <c r="I51" i="44"/>
  <c r="H51" i="44"/>
  <c r="F51" i="44"/>
  <c r="BR51" i="53"/>
  <c r="G23" i="44" l="1"/>
  <c r="F23" i="44" s="1"/>
  <c r="I23" i="44"/>
  <c r="F10" i="44"/>
  <c r="G8" i="44"/>
  <c r="BR10" i="53"/>
  <c r="I10" i="44"/>
  <c r="G7" i="44" l="1"/>
  <c r="BR23" i="53"/>
  <c r="H14" i="44"/>
  <c r="H32" i="44"/>
  <c r="H68" i="44"/>
  <c r="BR8" i="53"/>
  <c r="I8" i="44"/>
  <c r="F8" i="44"/>
  <c r="F7" i="44" s="1"/>
  <c r="H8" i="44"/>
  <c r="H23" i="44"/>
  <c r="L23" i="54" l="1"/>
  <c r="M61" i="54" l="1"/>
  <c r="K61" i="54"/>
  <c r="J61" i="54"/>
  <c r="N61" i="54"/>
  <c r="K13" i="54" l="1"/>
  <c r="K18" i="54"/>
  <c r="K59" i="54"/>
  <c r="L29" i="54"/>
  <c r="J41" i="54"/>
  <c r="K53" i="54"/>
  <c r="L21" i="54"/>
  <c r="L52" i="54"/>
  <c r="M27" i="54"/>
  <c r="M47" i="54"/>
  <c r="M54" i="54"/>
  <c r="N38" i="54"/>
  <c r="L72" i="54"/>
  <c r="M19" i="54"/>
  <c r="M40" i="54"/>
  <c r="J19" i="54"/>
  <c r="J57" i="54"/>
  <c r="K27" i="54"/>
  <c r="L44" i="54"/>
  <c r="J56" i="54"/>
  <c r="K12" i="54"/>
  <c r="K46" i="54"/>
  <c r="L16" i="54"/>
  <c r="L73" i="54"/>
  <c r="M20" i="54"/>
  <c r="M41" i="54"/>
  <c r="M70" i="54"/>
  <c r="N53" i="54"/>
  <c r="M14" i="54"/>
  <c r="M35" i="54"/>
  <c r="M55" i="54"/>
  <c r="J12" i="54"/>
  <c r="K39" i="54"/>
  <c r="J36" i="54"/>
  <c r="J63" i="54"/>
  <c r="K26" i="54"/>
  <c r="K60" i="54"/>
  <c r="L59" i="54"/>
  <c r="M15" i="54"/>
  <c r="M36" i="54"/>
  <c r="M56" i="54"/>
  <c r="N12" i="54"/>
  <c r="M21" i="54"/>
  <c r="M28" i="54"/>
  <c r="M48" i="54"/>
  <c r="M62" i="54"/>
  <c r="K20" i="54"/>
  <c r="K56" i="54"/>
  <c r="K70" i="54"/>
  <c r="L38" i="54"/>
  <c r="K19" i="54"/>
  <c r="K40" i="54"/>
  <c r="L45" i="54"/>
  <c r="M29" i="54"/>
  <c r="N26" i="54"/>
  <c r="N46" i="54"/>
  <c r="M37" i="54"/>
  <c r="N39" i="54"/>
  <c r="J18" i="54"/>
  <c r="K63" i="54"/>
  <c r="L17" i="54"/>
  <c r="K55" i="54"/>
  <c r="M22" i="54"/>
  <c r="M44" i="54"/>
  <c r="N19" i="54"/>
  <c r="N40" i="54"/>
  <c r="N60" i="54"/>
  <c r="M52" i="54"/>
  <c r="M57" i="54"/>
  <c r="N54" i="54"/>
  <c r="J25" i="54"/>
  <c r="L26" i="54"/>
  <c r="K48" i="54"/>
  <c r="K62" i="54"/>
  <c r="L25" i="54"/>
  <c r="J52" i="54"/>
  <c r="M38" i="54"/>
  <c r="M58" i="54"/>
  <c r="N35" i="54"/>
  <c r="N55" i="54"/>
  <c r="N27" i="54"/>
  <c r="N47" i="54"/>
  <c r="K72" i="54"/>
  <c r="L35" i="54"/>
  <c r="K28" i="54"/>
  <c r="K71" i="54"/>
  <c r="L18" i="54"/>
  <c r="M53" i="54"/>
  <c r="N28" i="54"/>
  <c r="N48" i="54"/>
  <c r="N20" i="54"/>
  <c r="N70" i="54"/>
  <c r="L48" i="54"/>
  <c r="L66" i="54"/>
  <c r="J38" i="54"/>
  <c r="L34" i="54"/>
  <c r="K15" i="54"/>
  <c r="N21" i="54"/>
  <c r="N71" i="54"/>
  <c r="N29" i="54"/>
  <c r="L54" i="54"/>
  <c r="L28" i="54"/>
  <c r="K37" i="54"/>
  <c r="K57" i="54"/>
  <c r="L27" i="54"/>
  <c r="L47" i="54"/>
  <c r="J59" i="54"/>
  <c r="K29" i="54"/>
  <c r="N37" i="54"/>
  <c r="L55" i="54"/>
  <c r="N44" i="54"/>
  <c r="M17" i="54"/>
  <c r="J21" i="54"/>
  <c r="K16" i="54"/>
  <c r="L41" i="54"/>
  <c r="K44" i="54"/>
  <c r="N45" i="54"/>
  <c r="N52" i="54"/>
  <c r="L62" i="54"/>
  <c r="M59" i="54"/>
  <c r="N72" i="54"/>
  <c r="J11" i="54"/>
  <c r="J13" i="54"/>
  <c r="L20" i="54"/>
  <c r="L58" i="54"/>
  <c r="K58" i="54"/>
  <c r="N59" i="54"/>
  <c r="N73" i="54"/>
  <c r="M25" i="54"/>
  <c r="N66" i="54"/>
  <c r="L56" i="54"/>
  <c r="M46" i="54"/>
  <c r="J27" i="54"/>
  <c r="J62" i="54"/>
  <c r="K45" i="54"/>
  <c r="L36" i="54"/>
  <c r="K17" i="54"/>
  <c r="K66" i="54"/>
  <c r="N67" i="54"/>
  <c r="L57" i="54"/>
  <c r="M13" i="54"/>
  <c r="N22" i="54"/>
  <c r="L63" i="54"/>
  <c r="M26" i="54"/>
  <c r="K54" i="54"/>
  <c r="L67" i="54"/>
  <c r="M63" i="54"/>
  <c r="M71" i="54"/>
  <c r="N18" i="54"/>
  <c r="K36" i="54"/>
  <c r="L12" i="54"/>
  <c r="M72" i="54"/>
  <c r="N13" i="54"/>
  <c r="N34" i="54"/>
  <c r="K35" i="54"/>
  <c r="L19" i="54"/>
  <c r="L33" i="54"/>
  <c r="K14" i="54"/>
  <c r="N14" i="54"/>
  <c r="M73" i="54"/>
  <c r="L40" i="54"/>
  <c r="L46" i="54"/>
  <c r="L39" i="54"/>
  <c r="M66" i="54"/>
  <c r="N62" i="54"/>
  <c r="M16" i="54"/>
  <c r="N15" i="54"/>
  <c r="N41" i="54"/>
  <c r="L14" i="54"/>
  <c r="K21" i="54"/>
  <c r="L13" i="54"/>
  <c r="N16" i="54"/>
  <c r="L60" i="54"/>
  <c r="N36" i="54"/>
  <c r="N56" i="54"/>
  <c r="L53" i="54"/>
  <c r="N57" i="54"/>
  <c r="M45" i="54"/>
  <c r="N63" i="54"/>
  <c r="K52" i="54"/>
  <c r="N58" i="54"/>
  <c r="L70" i="54"/>
  <c r="M33" i="54"/>
  <c r="K73" i="54"/>
  <c r="K22" i="54"/>
  <c r="L71" i="54"/>
  <c r="M18" i="54"/>
  <c r="M67" i="54"/>
  <c r="M12" i="54"/>
  <c r="L15" i="54"/>
  <c r="K38" i="54"/>
  <c r="M34" i="54"/>
  <c r="M39" i="54"/>
  <c r="M60" i="54"/>
  <c r="L61" i="54"/>
  <c r="G61" i="54" s="1"/>
  <c r="K33" i="54"/>
  <c r="K34" i="54"/>
  <c r="K25" i="54"/>
  <c r="K67" i="54"/>
  <c r="L37" i="54"/>
  <c r="N17" i="54"/>
  <c r="K41" i="54"/>
  <c r="K47" i="54"/>
  <c r="L22" i="54"/>
  <c r="N33" i="54"/>
  <c r="G13" i="54" l="1"/>
  <c r="I13" i="54" s="1"/>
  <c r="G27" i="54"/>
  <c r="I61" i="54"/>
  <c r="F61" i="54"/>
  <c r="K32" i="54"/>
  <c r="K30" i="54" s="1"/>
  <c r="J26" i="54"/>
  <c r="G26" i="54" s="1"/>
  <c r="J17" i="54"/>
  <c r="G17" i="54" s="1"/>
  <c r="G59" i="54"/>
  <c r="K43" i="54"/>
  <c r="K42" i="54" s="1"/>
  <c r="J40" i="54"/>
  <c r="G40" i="54" s="1"/>
  <c r="J28" i="54"/>
  <c r="G28" i="54" s="1"/>
  <c r="J53" i="54"/>
  <c r="G53" i="54" s="1"/>
  <c r="L11" i="54"/>
  <c r="L10" i="54" s="1"/>
  <c r="L8" i="54" s="1"/>
  <c r="N69" i="54"/>
  <c r="N68" i="54" s="1"/>
  <c r="N11" i="54"/>
  <c r="N10" i="54" s="1"/>
  <c r="N8" i="54" s="1"/>
  <c r="J29" i="54"/>
  <c r="G29" i="54" s="1"/>
  <c r="J34" i="54"/>
  <c r="G34" i="54" s="1"/>
  <c r="J32" i="54"/>
  <c r="G36" i="54"/>
  <c r="L32" i="54"/>
  <c r="L30" i="54" s="1"/>
  <c r="J55" i="54"/>
  <c r="G55" i="54" s="1"/>
  <c r="J22" i="54"/>
  <c r="G22" i="54" s="1"/>
  <c r="M32" i="54"/>
  <c r="M30" i="54" s="1"/>
  <c r="G62" i="54"/>
  <c r="J43" i="54"/>
  <c r="J44" i="54"/>
  <c r="G44" i="54" s="1"/>
  <c r="J67" i="54"/>
  <c r="G67" i="54" s="1"/>
  <c r="N32" i="54"/>
  <c r="N30" i="54" s="1"/>
  <c r="J73" i="54"/>
  <c r="G73" i="54" s="1"/>
  <c r="G38" i="54"/>
  <c r="J45" i="54"/>
  <c r="G45" i="54" s="1"/>
  <c r="J46" i="54"/>
  <c r="G46" i="54" s="1"/>
  <c r="J48" i="54"/>
  <c r="G48" i="54" s="1"/>
  <c r="J37" i="54"/>
  <c r="G37" i="54" s="1"/>
  <c r="G57" i="54"/>
  <c r="J54" i="54"/>
  <c r="G54" i="54" s="1"/>
  <c r="J71" i="54"/>
  <c r="G71" i="54" s="1"/>
  <c r="J60" i="54"/>
  <c r="G60" i="54" s="1"/>
  <c r="J15" i="54"/>
  <c r="G15" i="54" s="1"/>
  <c r="F27" i="54"/>
  <c r="I27" i="54"/>
  <c r="J10" i="54"/>
  <c r="G18" i="54"/>
  <c r="G56" i="54"/>
  <c r="M69" i="54"/>
  <c r="M68" i="54" s="1"/>
  <c r="J70" i="54"/>
  <c r="G70" i="54" s="1"/>
  <c r="J58" i="54"/>
  <c r="G58" i="54" s="1"/>
  <c r="J33" i="54"/>
  <c r="G33" i="54" s="1"/>
  <c r="G52" i="54"/>
  <c r="J65" i="54"/>
  <c r="G19" i="54"/>
  <c r="J47" i="54"/>
  <c r="G47" i="54" s="1"/>
  <c r="N25" i="54"/>
  <c r="J20" i="54"/>
  <c r="G20" i="54" s="1"/>
  <c r="K11" i="54"/>
  <c r="K10" i="54" s="1"/>
  <c r="K8" i="54" s="1"/>
  <c r="J35" i="54"/>
  <c r="G35" i="54" s="1"/>
  <c r="J39" i="54"/>
  <c r="G39" i="54" s="1"/>
  <c r="J16" i="54"/>
  <c r="G16" i="54" s="1"/>
  <c r="J66" i="54"/>
  <c r="G66" i="54" s="1"/>
  <c r="I66" i="54" s="1"/>
  <c r="G21" i="54"/>
  <c r="G63" i="54"/>
  <c r="J14" i="54"/>
  <c r="G14" i="54" s="1"/>
  <c r="J72" i="54"/>
  <c r="G72" i="54" s="1"/>
  <c r="M11" i="54"/>
  <c r="M10" i="54" s="1"/>
  <c r="M8" i="54" s="1"/>
  <c r="G12" i="54"/>
  <c r="G41" i="54"/>
  <c r="H13" i="54" l="1"/>
  <c r="F13" i="54"/>
  <c r="H21" i="54"/>
  <c r="F21" i="54"/>
  <c r="I21" i="54"/>
  <c r="F58" i="54"/>
  <c r="I58" i="54"/>
  <c r="J8" i="54"/>
  <c r="L69" i="54"/>
  <c r="L68" i="54" s="1"/>
  <c r="L7" i="54" s="1"/>
  <c r="I18" i="54"/>
  <c r="F18" i="54"/>
  <c r="K64" i="54"/>
  <c r="J42" i="54"/>
  <c r="I34" i="54"/>
  <c r="F34" i="54"/>
  <c r="F26" i="54"/>
  <c r="I26" i="54"/>
  <c r="F72" i="54"/>
  <c r="L51" i="54"/>
  <c r="L49" i="54" s="1"/>
  <c r="K65" i="54"/>
  <c r="F41" i="54"/>
  <c r="I41" i="54"/>
  <c r="N43" i="54"/>
  <c r="N42" i="54" s="1"/>
  <c r="L43" i="54"/>
  <c r="L42" i="54" s="1"/>
  <c r="F40" i="54"/>
  <c r="I40" i="54"/>
  <c r="N51" i="54"/>
  <c r="N49" i="54" s="1"/>
  <c r="F71" i="54"/>
  <c r="G25" i="54"/>
  <c r="I28" i="54"/>
  <c r="F28" i="54"/>
  <c r="N64" i="54"/>
  <c r="F16" i="54"/>
  <c r="H16" i="54"/>
  <c r="I16" i="54"/>
  <c r="F47" i="54"/>
  <c r="I47" i="54"/>
  <c r="I22" i="54"/>
  <c r="F22" i="54"/>
  <c r="I29" i="54"/>
  <c r="F29" i="54"/>
  <c r="H29" i="54"/>
  <c r="N65" i="54"/>
  <c r="J51" i="54"/>
  <c r="K51" i="54"/>
  <c r="K49" i="54" s="1"/>
  <c r="F73" i="54"/>
  <c r="J69" i="54"/>
  <c r="I36" i="54"/>
  <c r="F36" i="54"/>
  <c r="G32" i="54"/>
  <c r="H36" i="54" s="1"/>
  <c r="J30" i="54"/>
  <c r="G30" i="54" s="1"/>
  <c r="F53" i="54"/>
  <c r="I53" i="54"/>
  <c r="L64" i="54"/>
  <c r="K69" i="54"/>
  <c r="K68" i="54" s="1"/>
  <c r="J64" i="54"/>
  <c r="I20" i="54"/>
  <c r="F20" i="54"/>
  <c r="F54" i="54"/>
  <c r="I54" i="54"/>
  <c r="F48" i="54"/>
  <c r="I48" i="54"/>
  <c r="I62" i="54"/>
  <c r="F62" i="54"/>
  <c r="L65" i="54"/>
  <c r="H17" i="54"/>
  <c r="F17" i="54"/>
  <c r="I17" i="54"/>
  <c r="H12" i="54"/>
  <c r="F12" i="54"/>
  <c r="I12" i="54"/>
  <c r="M43" i="54"/>
  <c r="M42" i="54" s="1"/>
  <c r="I39" i="54"/>
  <c r="F39" i="54"/>
  <c r="I57" i="54"/>
  <c r="F57" i="54"/>
  <c r="M51" i="54"/>
  <c r="M49" i="54" s="1"/>
  <c r="I44" i="54"/>
  <c r="F44" i="54"/>
  <c r="I59" i="54"/>
  <c r="F59" i="54"/>
  <c r="F35" i="54"/>
  <c r="I35" i="54"/>
  <c r="F56" i="54"/>
  <c r="I56" i="54"/>
  <c r="H15" i="54"/>
  <c r="I15" i="54"/>
  <c r="F15" i="54"/>
  <c r="I38" i="54"/>
  <c r="F38" i="54"/>
  <c r="M64" i="54"/>
  <c r="I63" i="54"/>
  <c r="F63" i="54"/>
  <c r="F60" i="54"/>
  <c r="I60" i="54"/>
  <c r="I37" i="54"/>
  <c r="F37" i="54"/>
  <c r="M65" i="54"/>
  <c r="I14" i="54"/>
  <c r="F14" i="54"/>
  <c r="I19" i="54"/>
  <c r="F19" i="54"/>
  <c r="I52" i="54"/>
  <c r="F52" i="54"/>
  <c r="F33" i="54"/>
  <c r="I33" i="54"/>
  <c r="F70" i="54"/>
  <c r="G11" i="54"/>
  <c r="F46" i="54"/>
  <c r="I46" i="54"/>
  <c r="I45" i="54"/>
  <c r="F45" i="54"/>
  <c r="I67" i="54"/>
  <c r="F67" i="54"/>
  <c r="I55" i="54"/>
  <c r="F55" i="54"/>
  <c r="H35" i="54" l="1"/>
  <c r="H37" i="54"/>
  <c r="K23" i="54"/>
  <c r="K7" i="54" s="1"/>
  <c r="H57" i="54"/>
  <c r="H39" i="54"/>
  <c r="H55" i="54"/>
  <c r="H67" i="54"/>
  <c r="H56" i="54"/>
  <c r="H38" i="54"/>
  <c r="H70" i="54"/>
  <c r="H63" i="54"/>
  <c r="G65" i="54"/>
  <c r="I65" i="54" s="1"/>
  <c r="N23" i="54"/>
  <c r="N7" i="54" s="1"/>
  <c r="M23" i="54"/>
  <c r="M7" i="54" s="1"/>
  <c r="F32" i="54"/>
  <c r="I32" i="54"/>
  <c r="H61" i="54"/>
  <c r="H34" i="54"/>
  <c r="H54" i="54"/>
  <c r="H73" i="54"/>
  <c r="H72" i="54"/>
  <c r="G69" i="54"/>
  <c r="J68" i="54"/>
  <c r="G68" i="54" s="1"/>
  <c r="H40" i="54"/>
  <c r="G43" i="54"/>
  <c r="G42" i="54"/>
  <c r="I11" i="54"/>
  <c r="F11" i="54"/>
  <c r="H11" i="54"/>
  <c r="G10" i="54"/>
  <c r="G64" i="54"/>
  <c r="I64" i="54" s="1"/>
  <c r="H71" i="54"/>
  <c r="H62" i="54"/>
  <c r="G51" i="54"/>
  <c r="J49" i="54"/>
  <c r="G49" i="54" s="1"/>
  <c r="H25" i="54"/>
  <c r="I25" i="54"/>
  <c r="F25" i="54"/>
  <c r="H41" i="54"/>
  <c r="H30" i="54"/>
  <c r="F30" i="54"/>
  <c r="I30" i="54"/>
  <c r="F65" i="54" l="1"/>
  <c r="H65" i="54"/>
  <c r="J23" i="54"/>
  <c r="G23" i="54" s="1"/>
  <c r="F23" i="54" s="1"/>
  <c r="I10" i="54"/>
  <c r="G8" i="54"/>
  <c r="F10" i="54"/>
  <c r="F68" i="54"/>
  <c r="I68" i="54"/>
  <c r="H69" i="54"/>
  <c r="F69" i="54"/>
  <c r="F49" i="54"/>
  <c r="I49" i="54"/>
  <c r="H49" i="54"/>
  <c r="I42" i="54"/>
  <c r="H42" i="54"/>
  <c r="F42" i="54"/>
  <c r="I51" i="54"/>
  <c r="F51" i="54"/>
  <c r="H51" i="54"/>
  <c r="H43" i="54"/>
  <c r="F43" i="54"/>
  <c r="I43" i="54"/>
  <c r="H59" i="54"/>
  <c r="H45" i="54"/>
  <c r="H58" i="54"/>
  <c r="H52" i="54"/>
  <c r="H46" i="54"/>
  <c r="H60" i="54"/>
  <c r="H48" i="54"/>
  <c r="H47" i="54"/>
  <c r="J7" i="54" l="1"/>
  <c r="G7" i="54"/>
  <c r="I23" i="54"/>
  <c r="I8" i="54"/>
  <c r="F8" i="54"/>
  <c r="F7" i="54" s="1"/>
  <c r="H14" i="54" l="1"/>
  <c r="H32" i="54"/>
  <c r="H23" i="54"/>
  <c r="H68" i="54"/>
  <c r="H8" i="54"/>
  <c r="D56" i="53" l="1"/>
  <c r="D11" i="53" l="1"/>
  <c r="G11" i="53" s="1"/>
  <c r="G75" i="53" s="1"/>
  <c r="D19" i="53"/>
  <c r="BS19" i="53" s="1"/>
  <c r="D59" i="53"/>
  <c r="D62" i="53"/>
  <c r="D67" i="53"/>
  <c r="D70" i="53"/>
  <c r="D72" i="53"/>
  <c r="D22" i="53"/>
  <c r="R22" i="53" s="1"/>
  <c r="R75" i="53" s="1"/>
  <c r="D21" i="53"/>
  <c r="BS21" i="53" s="1"/>
  <c r="D14" i="53"/>
  <c r="J14" i="53" s="1"/>
  <c r="J75" i="53" s="1"/>
  <c r="D34" i="53"/>
  <c r="BS34" i="53" s="1"/>
  <c r="D51" i="53"/>
  <c r="AR51" i="53" s="1"/>
  <c r="AR75" i="53" s="1"/>
  <c r="D36" i="53"/>
  <c r="D31" i="53"/>
  <c r="BS70" i="53"/>
  <c r="BS62" i="53"/>
  <c r="BS72" i="53"/>
  <c r="D16" i="53"/>
  <c r="D55" i="53"/>
  <c r="D57" i="53"/>
  <c r="D66" i="53"/>
  <c r="D37" i="53"/>
  <c r="D43" i="53"/>
  <c r="D58" i="53"/>
  <c r="D63" i="53"/>
  <c r="D69" i="53"/>
  <c r="D15" i="53"/>
  <c r="D17" i="53"/>
  <c r="D25" i="53"/>
  <c r="D39" i="53"/>
  <c r="BS56" i="53"/>
  <c r="D18" i="53"/>
  <c r="D38" i="53"/>
  <c r="D40" i="53"/>
  <c r="D28" i="53"/>
  <c r="D33" i="53"/>
  <c r="D52" i="53"/>
  <c r="D71" i="53"/>
  <c r="D13" i="53"/>
  <c r="D20" i="53"/>
  <c r="D27" i="53"/>
  <c r="D29" i="53"/>
  <c r="D41" i="53"/>
  <c r="D60" i="53"/>
  <c r="D61" i="53"/>
  <c r="AD36" i="53"/>
  <c r="AD75" i="53" s="1"/>
  <c r="BS36" i="53"/>
  <c r="D35" i="53"/>
  <c r="D54" i="53"/>
  <c r="D65" i="53"/>
  <c r="D73" i="53"/>
  <c r="D10" i="53"/>
  <c r="F10" i="53" s="1"/>
  <c r="F75" i="53" s="1"/>
  <c r="D26" i="53"/>
  <c r="D32" i="53"/>
  <c r="D12" i="53"/>
  <c r="D53" i="53"/>
  <c r="O19" i="53" l="1"/>
  <c r="O75" i="53" s="1"/>
  <c r="BS11" i="53"/>
  <c r="BS14" i="53"/>
  <c r="Q21" i="53"/>
  <c r="Q75" i="53" s="1"/>
  <c r="BS51" i="53"/>
  <c r="BS59" i="53"/>
  <c r="AB34" i="53"/>
  <c r="AB75" i="53" s="1"/>
  <c r="BS67" i="53"/>
  <c r="BS22" i="53"/>
  <c r="BS71" i="53"/>
  <c r="L16" i="53"/>
  <c r="L75" i="53" s="1"/>
  <c r="BS16" i="53"/>
  <c r="BS61" i="53"/>
  <c r="X29" i="53"/>
  <c r="X75" i="53" s="1"/>
  <c r="BS29" i="53"/>
  <c r="D47" i="53"/>
  <c r="M17" i="53"/>
  <c r="M75" i="53" s="1"/>
  <c r="BS17" i="53"/>
  <c r="D44" i="53"/>
  <c r="BS52" i="53"/>
  <c r="D46" i="53"/>
  <c r="N18" i="53"/>
  <c r="N75" i="53" s="1"/>
  <c r="BS18" i="53"/>
  <c r="BS55" i="53"/>
  <c r="U26" i="53"/>
  <c r="U75" i="53" s="1"/>
  <c r="BS26" i="53"/>
  <c r="D68" i="53"/>
  <c r="BS60" i="53"/>
  <c r="AI41" i="53"/>
  <c r="AI75" i="53" s="1"/>
  <c r="BS41" i="53"/>
  <c r="V27" i="53"/>
  <c r="V75" i="53" s="1"/>
  <c r="BS27" i="53"/>
  <c r="AA33" i="53"/>
  <c r="AA75" i="53" s="1"/>
  <c r="BS33" i="53"/>
  <c r="AH40" i="53"/>
  <c r="AH75" i="53" s="1"/>
  <c r="BS40" i="53"/>
  <c r="K15" i="53"/>
  <c r="K75" i="53" s="1"/>
  <c r="BS15" i="53"/>
  <c r="AK43" i="53"/>
  <c r="AK75" i="53" s="1"/>
  <c r="BS43" i="53"/>
  <c r="D45" i="53"/>
  <c r="T25" i="53"/>
  <c r="T75" i="53" s="1"/>
  <c r="BS25" i="53"/>
  <c r="H12" i="53"/>
  <c r="H75" i="53" s="1"/>
  <c r="BS12" i="53"/>
  <c r="D64" i="53"/>
  <c r="BS65" i="53"/>
  <c r="AC35" i="53"/>
  <c r="AC75" i="53" s="1"/>
  <c r="BS35" i="53"/>
  <c r="D48" i="53"/>
  <c r="P20" i="53"/>
  <c r="P75" i="53" s="1"/>
  <c r="BS20" i="53"/>
  <c r="AF38" i="53"/>
  <c r="AF75" i="53" s="1"/>
  <c r="BS38" i="53"/>
  <c r="AG39" i="53"/>
  <c r="AG75" i="53" s="1"/>
  <c r="BS39" i="53"/>
  <c r="BS69" i="53"/>
  <c r="AE37" i="53"/>
  <c r="AE75" i="53" s="1"/>
  <c r="BS37" i="53"/>
  <c r="BS58" i="53"/>
  <c r="Z32" i="53"/>
  <c r="Z75" i="53" s="1"/>
  <c r="BS32" i="53"/>
  <c r="W28" i="53"/>
  <c r="W75" i="53" s="1"/>
  <c r="BS28" i="53"/>
  <c r="BS73" i="53"/>
  <c r="BS57" i="53"/>
  <c r="BS53" i="53"/>
  <c r="BS54" i="53"/>
  <c r="I13" i="53"/>
  <c r="I75" i="53" s="1"/>
  <c r="BS13" i="53"/>
  <c r="BS63" i="53"/>
  <c r="D30" i="53"/>
  <c r="D8" i="53"/>
  <c r="AQ75" i="53" l="1"/>
  <c r="BS10" i="53"/>
  <c r="D49" i="53"/>
  <c r="AQ49" i="53" s="1"/>
  <c r="AQ74" i="53" s="1"/>
  <c r="BS49" i="53" s="1"/>
  <c r="AL44" i="53"/>
  <c r="AL75" i="53" s="1"/>
  <c r="BS44" i="53"/>
  <c r="E8" i="53"/>
  <c r="E75" i="53" s="1"/>
  <c r="D42" i="53"/>
  <c r="AM45" i="53"/>
  <c r="AM75" i="53" s="1"/>
  <c r="BS45" i="53"/>
  <c r="BS68" i="53"/>
  <c r="AN46" i="53"/>
  <c r="AN75" i="53" s="1"/>
  <c r="BS46" i="53"/>
  <c r="AO47" i="53"/>
  <c r="AO75" i="53" s="1"/>
  <c r="BS47" i="53"/>
  <c r="AP48" i="53"/>
  <c r="AP75" i="53" s="1"/>
  <c r="BS48" i="53"/>
  <c r="Y30" i="53"/>
  <c r="BS30" i="53"/>
  <c r="D23" i="53"/>
  <c r="Y75" i="53"/>
  <c r="AJ75" i="53" l="1"/>
  <c r="D7" i="53"/>
  <c r="S23" i="53"/>
  <c r="S75" i="53" s="1"/>
  <c r="D75" i="53" s="1"/>
  <c r="BS23" i="53"/>
  <c r="AJ42" i="53"/>
  <c r="BS42" i="53"/>
  <c r="BS8" i="53"/>
  <c r="BR7" i="53" l="1"/>
</calcChain>
</file>

<file path=xl/sharedStrings.xml><?xml version="1.0" encoding="utf-8"?>
<sst xmlns="http://schemas.openxmlformats.org/spreadsheetml/2006/main" count="1585" uniqueCount="419">
  <si>
    <t>Biểu 01/CH</t>
  </si>
  <si>
    <t>Đơn vị tính: ha</t>
  </si>
  <si>
    <t>STT</t>
  </si>
  <si>
    <t>Mã</t>
  </si>
  <si>
    <t>Tổng diện tích (ha)</t>
  </si>
  <si>
    <t>Diện tích phân theo đơn vị hành chính</t>
  </si>
  <si>
    <t>Tổng diện tích tự nhiên</t>
  </si>
  <si>
    <t>1</t>
  </si>
  <si>
    <t>Đất nông nghiệp</t>
  </si>
  <si>
    <t>NNP</t>
  </si>
  <si>
    <t>1.1</t>
  </si>
  <si>
    <t>Đất trồng lúa</t>
  </si>
  <si>
    <t>LUA</t>
  </si>
  <si>
    <t>Trong đó: Đất chuyên trồng lúa nước</t>
  </si>
  <si>
    <t>LUC</t>
  </si>
  <si>
    <t>Đất trồng lúa còn lại</t>
  </si>
  <si>
    <t>LUK</t>
  </si>
  <si>
    <t>1.2</t>
  </si>
  <si>
    <t>Đất trồng cây hàng năm khác</t>
  </si>
  <si>
    <t>HNK</t>
  </si>
  <si>
    <t>1.3</t>
  </si>
  <si>
    <t>Đất trồng cây lâu năm</t>
  </si>
  <si>
    <t>CLN</t>
  </si>
  <si>
    <t>1.4</t>
  </si>
  <si>
    <t>Đất rừng phòng hộ</t>
  </si>
  <si>
    <t>RPH</t>
  </si>
  <si>
    <t>1.5</t>
  </si>
  <si>
    <t>Đất rừng đặc dụng</t>
  </si>
  <si>
    <t>RDD</t>
  </si>
  <si>
    <t>1.6</t>
  </si>
  <si>
    <t>Đất rừng sản xuất</t>
  </si>
  <si>
    <t>RSX</t>
  </si>
  <si>
    <t>Trong đó: đất có rừng sản xuất là rừng tự nhiên</t>
  </si>
  <si>
    <t>RSN</t>
  </si>
  <si>
    <t>1.7</t>
  </si>
  <si>
    <t>Đất nuôi trồng thuỷ sản</t>
  </si>
  <si>
    <t>NTS</t>
  </si>
  <si>
    <t>1.8</t>
  </si>
  <si>
    <t>Đất làm muối</t>
  </si>
  <si>
    <t>LMU</t>
  </si>
  <si>
    <t>1.9</t>
  </si>
  <si>
    <t>Đất nông nghiệp khác</t>
  </si>
  <si>
    <t>NKH</t>
  </si>
  <si>
    <t>Đất phi nông nghiệp</t>
  </si>
  <si>
    <t>PNN</t>
  </si>
  <si>
    <t>Trong đó:</t>
  </si>
  <si>
    <t>2.1</t>
  </si>
  <si>
    <t>Đất quốc phòng</t>
  </si>
  <si>
    <t>CQP</t>
  </si>
  <si>
    <t>2.2</t>
  </si>
  <si>
    <t>Đất an ninh</t>
  </si>
  <si>
    <t>CAN</t>
  </si>
  <si>
    <t>2.3</t>
  </si>
  <si>
    <t>Đất khu công nghiệp</t>
  </si>
  <si>
    <t>SKK</t>
  </si>
  <si>
    <t>2.4</t>
  </si>
  <si>
    <t>Đất cụm công nghiệp</t>
  </si>
  <si>
    <t>SKN</t>
  </si>
  <si>
    <t>2.5</t>
  </si>
  <si>
    <t>Đất thương mại, dịch vụ</t>
  </si>
  <si>
    <t>TMD</t>
  </si>
  <si>
    <t>2.6</t>
  </si>
  <si>
    <t>Đất cơ sở sản xuất phi nông nghiệp</t>
  </si>
  <si>
    <t>SKC</t>
  </si>
  <si>
    <t>2.7</t>
  </si>
  <si>
    <t>Đất sử dụng cho hoạt động khoáng sản</t>
  </si>
  <si>
    <t>SKS</t>
  </si>
  <si>
    <t>2.8</t>
  </si>
  <si>
    <t>2.9</t>
  </si>
  <si>
    <t>DGT</t>
  </si>
  <si>
    <t>DTL</t>
  </si>
  <si>
    <t>DVH</t>
  </si>
  <si>
    <t>Đất xây dựng cơ sở y tế</t>
  </si>
  <si>
    <t>DYT</t>
  </si>
  <si>
    <t>DGD</t>
  </si>
  <si>
    <t>DTT</t>
  </si>
  <si>
    <t>DNL</t>
  </si>
  <si>
    <t>DBV</t>
  </si>
  <si>
    <t>DRA</t>
  </si>
  <si>
    <t>TON</t>
  </si>
  <si>
    <t>NTD</t>
  </si>
  <si>
    <t>DKH</t>
  </si>
  <si>
    <t>DXH</t>
  </si>
  <si>
    <t>DCH</t>
  </si>
  <si>
    <t>2.10</t>
  </si>
  <si>
    <t>2.11</t>
  </si>
  <si>
    <t>2.12</t>
  </si>
  <si>
    <t>DKV</t>
  </si>
  <si>
    <t>2.13</t>
  </si>
  <si>
    <t>Đất ở tại nông thôn</t>
  </si>
  <si>
    <t>ONT</t>
  </si>
  <si>
    <t>Đất ở tại đô thị</t>
  </si>
  <si>
    <t>ODT</t>
  </si>
  <si>
    <t>Đất xây dựng trụ sở cơ quan</t>
  </si>
  <si>
    <t>TSC</t>
  </si>
  <si>
    <t>Đất xây dựng cơ sở ngoại giao</t>
  </si>
  <si>
    <t>Đất tín ngưỡng</t>
  </si>
  <si>
    <t>TIN</t>
  </si>
  <si>
    <t>SON</t>
  </si>
  <si>
    <t>MNC</t>
  </si>
  <si>
    <t>Đất phi nông nghiệp khác</t>
  </si>
  <si>
    <t>PNK</t>
  </si>
  <si>
    <t>Đất xây dựng công trình sự nghiệp khác</t>
  </si>
  <si>
    <t>DSK</t>
  </si>
  <si>
    <t>Đất chưa sử dụng</t>
  </si>
  <si>
    <t>CSD</t>
  </si>
  <si>
    <t>DNG</t>
  </si>
  <si>
    <t>Biểu 06/CH</t>
  </si>
  <si>
    <t>Biểu 07/CH</t>
  </si>
  <si>
    <t>Chỉ tiêu sử dụng đất</t>
  </si>
  <si>
    <t>So sánh</t>
  </si>
  <si>
    <t>(1)</t>
  </si>
  <si>
    <t>(6)=(5)-(4)</t>
  </si>
  <si>
    <t>Trong đó: Đất có rừng sản xuất là rừng tự nhiên</t>
  </si>
  <si>
    <t>Trong đó</t>
  </si>
  <si>
    <t>Cơ cấu (%)</t>
  </si>
  <si>
    <t>(3)</t>
  </si>
  <si>
    <t>I</t>
  </si>
  <si>
    <t>Loại đất</t>
  </si>
  <si>
    <t>Tổng diện tích</t>
  </si>
  <si>
    <t>TỔNG DIỆN TÍCH ĐẤT TỰ NHIÊN</t>
  </si>
  <si>
    <t>Đất xây dựng cơ sở khoa học và công nghệ</t>
  </si>
  <si>
    <t>Biểu 03/CH</t>
  </si>
  <si>
    <t>Diện tích cấp huyện xác định, xác định bổ sung</t>
  </si>
  <si>
    <t>Đất xây dựng cơ sở giáo dục và đào tạo</t>
  </si>
  <si>
    <t>Ký hiệu biểu</t>
  </si>
  <si>
    <t>Tên biểu</t>
  </si>
  <si>
    <t>Bảng 2: Giá trị sản xuất ngành nông nghiệp</t>
  </si>
  <si>
    <t>Bảng 3: Giá trị sản xuất Công nghiệp - Xây dựng</t>
  </si>
  <si>
    <t>Biểu 04/CH</t>
  </si>
  <si>
    <t>Biểu 05/CH</t>
  </si>
  <si>
    <t>Diện tích phân theo đơn vị hành chính (ha)</t>
  </si>
  <si>
    <t>Đất chăn nuôi tập trung</t>
  </si>
  <si>
    <t>CNT</t>
  </si>
  <si>
    <t>1.10</t>
  </si>
  <si>
    <t>Đất xây dựng công trình sự nghiệp</t>
  </si>
  <si>
    <t>DSN</t>
  </si>
  <si>
    <t>-</t>
  </si>
  <si>
    <t>Đất  xây dựng cơ sở văn hóa</t>
  </si>
  <si>
    <t>Đất xây dựng cơ sở xã hội</t>
  </si>
  <si>
    <t>Đất xây dựng cơ sở thể dục, thể thao</t>
  </si>
  <si>
    <t>Đất xây dựng cơ sở môi trường</t>
  </si>
  <si>
    <t>DMT</t>
  </si>
  <si>
    <t xml:space="preserve">Đất xây dựng cơ sở khí tượng thủy văn </t>
  </si>
  <si>
    <t>DKT</t>
  </si>
  <si>
    <t>Đất sản xuất, kinh doanh phi nông nghiệp</t>
  </si>
  <si>
    <t>CSK</t>
  </si>
  <si>
    <t>Đất khu công nghệ thông tin tập trung</t>
  </si>
  <si>
    <t>SCT</t>
  </si>
  <si>
    <t>Đất sử dụng vào mục đích công cộng</t>
  </si>
  <si>
    <t>CCC</t>
  </si>
  <si>
    <t>Đất công trình giao thông</t>
  </si>
  <si>
    <t>Đất công trình thủy lợi</t>
  </si>
  <si>
    <t>Đất công trình cấp nước, thoát nước</t>
  </si>
  <si>
    <t>DCT</t>
  </si>
  <si>
    <t xml:space="preserve">Đất công trình phòng, chống thiên tai </t>
  </si>
  <si>
    <t>DPC</t>
  </si>
  <si>
    <t>Đất có di tích lịch sử - văn hóa danh lam thắng cảnh, di sản thiên nhiên</t>
  </si>
  <si>
    <t>DDD</t>
  </si>
  <si>
    <t xml:space="preserve">Đất công trình xử lý chất thải </t>
  </si>
  <si>
    <t xml:space="preserve">Đất công trình năng lượng, chiếu sáng công cộng </t>
  </si>
  <si>
    <t xml:space="preserve">Đất công trình hạ tầng bưu chính, viễn thông, công nghệ thông tin </t>
  </si>
  <si>
    <t xml:space="preserve">Đất chợ dân sinh, chợ đầu mối </t>
  </si>
  <si>
    <t>Đất khu vui chơi, giải trí công cộng, sinh hoạt cộng đồng</t>
  </si>
  <si>
    <t>Đất tôn giáo</t>
  </si>
  <si>
    <t>Đất nghĩa trang, nhà tang lễ, cơ sở hỏa táng; đất cơ sở lưu giữ tro cốt</t>
  </si>
  <si>
    <t>3.1</t>
  </si>
  <si>
    <t>Đất do Nhà nước thu hồi theo quy định của pháp luật đất đai chưa giao, chưa cho thuê</t>
  </si>
  <si>
    <t>CGT</t>
  </si>
  <si>
    <t>3.2</t>
  </si>
  <si>
    <t>Đất bằng chưa sử dụng</t>
  </si>
  <si>
    <t>BCS</t>
  </si>
  <si>
    <t>3.3</t>
  </si>
  <si>
    <t>Đất đồi núi chưa sử dụng</t>
  </si>
  <si>
    <t>DCS</t>
  </si>
  <si>
    <t>3.4</t>
  </si>
  <si>
    <t>Núi đá không có rừng cây</t>
  </si>
  <si>
    <t>NCS</t>
  </si>
  <si>
    <t>3.5</t>
  </si>
  <si>
    <t>Đất có mặt nước chưa sử dụng</t>
  </si>
  <si>
    <t>MCS</t>
  </si>
  <si>
    <t>TT</t>
  </si>
  <si>
    <t>Kết quả thực hiện</t>
  </si>
  <si>
    <t>Diện tích
(ha)</t>
  </si>
  <si>
    <t>Tăng (+), giảm (-) 
ha</t>
  </si>
  <si>
    <t>Tỷ lệ 
(%)</t>
  </si>
  <si>
    <t xml:space="preserve">Đất trồng lúa </t>
  </si>
  <si>
    <t>Đất chuyên trồng lúa</t>
  </si>
  <si>
    <t>Đất trồng cây hằng năm khác</t>
  </si>
  <si>
    <t>RSN </t>
  </si>
  <si>
    <t>Đất nuôi trồng thủy sản</t>
  </si>
  <si>
    <t>Hiện trạng</t>
  </si>
  <si>
    <t xml:space="preserve">Tổng diện tích </t>
  </si>
  <si>
    <t xml:space="preserve">Diện tích phân theo đơn vị hành chính </t>
  </si>
  <si>
    <t>Đất nông nghiệp chuyển sang phi nông nghiệp</t>
  </si>
  <si>
    <t>NNP/PNN</t>
  </si>
  <si>
    <t>LUA/PNN</t>
  </si>
  <si>
    <t>CLN/PNN</t>
  </si>
  <si>
    <t>RPH/PNN</t>
  </si>
  <si>
    <t>RDD/PNN</t>
  </si>
  <si>
    <t>RSX/PNN</t>
  </si>
  <si>
    <t>Chuyển đổi cơ cấu sử dụng đất trong nội bộ đất nông nghiệp</t>
  </si>
  <si>
    <t>Chuyển các loại đất khác sang đất chăn nuôi tập trung khi thực hiện các dự án chăn nuôi tập trung quy mô lớn</t>
  </si>
  <si>
    <t>Chuyển đổi cơ cấu sử dụng đất trong nội bộ đất phi nông nghiệp</t>
  </si>
  <si>
    <t>4.1</t>
  </si>
  <si>
    <t>Chuyển đất phi nông nghiệp được quy định tại Điều 118 sang các loại đất phi nông nghiệp quy định tại Điều 119 hoặc Điều 120 của Luật này</t>
  </si>
  <si>
    <t>4.2</t>
  </si>
  <si>
    <t>Đất phi nông nghiệp không phải là đất ở chuyển sang đất ở</t>
  </si>
  <si>
    <t>PKO/OCT</t>
  </si>
  <si>
    <t>4.3</t>
  </si>
  <si>
    <t>Chuyển đất xây dựng công trình sự nghiệp, đất xây dựng công trình công cộng có mục đích kinh doanh sang đất sản xuất, kinh doanh phi nông nghiệp</t>
  </si>
  <si>
    <t>4.4</t>
  </si>
  <si>
    <t>Chuyển đất sản xuất, kinh doanh phi nông nghiệp không phải đất thương mại, dịch vụ sang đất thương mại, dịch vụ</t>
  </si>
  <si>
    <t xml:space="preserve">            - PKO là đất phi nông nghiệp không phải là đất ở.</t>
  </si>
  <si>
    <r>
      <t>RSN/NKR</t>
    </r>
    <r>
      <rPr>
        <i/>
        <vertAlign val="superscript"/>
        <sz val="12"/>
        <rFont val="Times New Roman"/>
        <family val="1"/>
      </rPr>
      <t>(a)</t>
    </r>
  </si>
  <si>
    <t>Diện tích (ha)</t>
  </si>
  <si>
    <t>Cộng giảm</t>
  </si>
  <si>
    <t>Biến động tăng (+)
giảm (-)</t>
  </si>
  <si>
    <t>1.1.1</t>
  </si>
  <si>
    <t>1.1.2</t>
  </si>
  <si>
    <t>Đất trồng lúa nước còn lại</t>
  </si>
  <si>
    <t>Cộng tăng</t>
  </si>
  <si>
    <t>Quy hoạch (điều chỉnh quy hoạch) sử dụng đất đến năm 20... huyện …</t>
  </si>
  <si>
    <t>Phân kỳ quy hoạch sử dụng đất của huyện …</t>
  </si>
  <si>
    <t>Kế hoạch sử dụng đất năm 20… huyện …</t>
  </si>
  <si>
    <t>Kế hoạch chuyển mục đích sử dụng đất năm 20... huyện  …</t>
  </si>
  <si>
    <t>Danh mục các công trình, dự án thực hiện trong năm 20... huyện  …</t>
  </si>
  <si>
    <t xml:space="preserve">Đất có mặt nước chuyên dùng </t>
  </si>
  <si>
    <t>TVC</t>
  </si>
  <si>
    <t xml:space="preserve">Đất có mặt nước chuyên dùng dạng ao, hồ, đầm, phá </t>
  </si>
  <si>
    <t xml:space="preserve">Đất có mặt nước dạng sông, ngòi, kênh, rạch, suối </t>
  </si>
  <si>
    <t>2.12.1</t>
  </si>
  <si>
    <t>2.12.2</t>
  </si>
  <si>
    <t>(5)</t>
  </si>
  <si>
    <t>(6)</t>
  </si>
  <si>
    <t>(7)</t>
  </si>
  <si>
    <t>(8)</t>
  </si>
  <si>
    <t>(9)</t>
  </si>
  <si>
    <t>Phần diện tích chưa thực hiện</t>
  </si>
  <si>
    <t>Diện tích công bố hủy bỏ</t>
  </si>
  <si>
    <t>Tổng số</t>
  </si>
  <si>
    <t>Diện tích chuyển kỳ sau</t>
  </si>
  <si>
    <t>(8)=(5)-(4)</t>
  </si>
  <si>
    <t>(7)=(5)/(4)*100</t>
  </si>
  <si>
    <t>Đơn vị: ha</t>
  </si>
  <si>
    <t>Quy hoạch được duyệt đến năm 2030</t>
  </si>
  <si>
    <t>(6)=(4)-(5)</t>
  </si>
  <si>
    <t xml:space="preserve"> HNK/PNN</t>
  </si>
  <si>
    <t>LUA/NKR</t>
  </si>
  <si>
    <t>Chuyểnđất trồng lúa sang loại đất khác trong nhóm đất nông nghiệp</t>
  </si>
  <si>
    <t>Chuyển đất rừng đặc dụng sang loại đất khác trong nhóm đất nông nghiệp</t>
  </si>
  <si>
    <t xml:space="preserve"> RDD/NKR</t>
  </si>
  <si>
    <t>Chuyển đất rừng phòng hộ sang loại đất khác trong nhóm đất nông nghiệp</t>
  </si>
  <si>
    <t>RPH/NKR</t>
  </si>
  <si>
    <t>Chuyển đất rừng sản xuất sang loại đất khác trong nhóm đất nông nghiệp</t>
  </si>
  <si>
    <t>RSX/NKR</t>
  </si>
  <si>
    <t xml:space="preserve">Ghi chú: </t>
  </si>
  <si>
    <t>Chu chuyển loại đất đai đến năm 2025</t>
  </si>
  <si>
    <t>Diện tích cuối kỳ năm 2025</t>
  </si>
  <si>
    <t>Diện tích đầu kỳ năm 2024</t>
  </si>
  <si>
    <t>Phường 1</t>
  </si>
  <si>
    <t>Phường 2</t>
  </si>
  <si>
    <t>Phường 3</t>
  </si>
  <si>
    <t>Phường An Đôn</t>
  </si>
  <si>
    <t>Xã Hải Lệ</t>
  </si>
  <si>
    <t>Danh mục công trình, dự án thực hiện trong năm 2025 của thị xã Quảng Trị</t>
  </si>
  <si>
    <t>Chu chuyển đất đai trong kế hoạch sử dụng đất năm 2025 của thị xã Quảng Trị</t>
  </si>
  <si>
    <t>(4)=(5)+...+(9)</t>
  </si>
  <si>
    <t>HỆ THỐNG BIỂU TRONG KẾ HOẠCH SỬ DỤNG ĐẤT NĂM 2025 
THỊ XÃ QUẢNG TRỊ</t>
  </si>
  <si>
    <t>CHU CHUYỂN ĐẤT ĐAI TRONG KẾ HOẠCH SỬ DỤNG ĐẤT NĂM 2025 THỊ XÃ QUẢNG TRỊ</t>
  </si>
  <si>
    <t>(10)=(8)- (9)</t>
  </si>
  <si>
    <r>
      <t xml:space="preserve">Kế hoạch sử dụng đất được duyệt </t>
    </r>
    <r>
      <rPr>
        <b/>
        <i/>
        <sz val="10"/>
        <color theme="1"/>
        <rFont val="Times New Roman"/>
        <family val="1"/>
      </rPr>
      <t>(QĐ 594/QĐ-UBND)</t>
    </r>
  </si>
  <si>
    <t>(4)=(5)+… +(9)</t>
  </si>
  <si>
    <t>Trong đó: Rừng sản xuất là rừng tự nhiên</t>
  </si>
  <si>
    <t>RSN/PNN</t>
  </si>
  <si>
    <t>(4)=(5)+...(9)</t>
  </si>
  <si>
    <t>Tổng diện tích thu hồi</t>
  </si>
  <si>
    <t>Chủ đầu tư</t>
  </si>
  <si>
    <t>Tên dự án</t>
  </si>
  <si>
    <t>Địa điểm
 thực hiện dự án</t>
  </si>
  <si>
    <t xml:space="preserve">Căn cứ pháp lý </t>
  </si>
  <si>
    <t xml:space="preserve">Đất 
trồng 
lúa </t>
  </si>
  <si>
    <t>Đất rừng 
đặc dụng</t>
  </si>
  <si>
    <t>Đất rừng 
phòng hộ</t>
  </si>
  <si>
    <t>Các loại 
đất khác</t>
  </si>
  <si>
    <t>A</t>
  </si>
  <si>
    <t>UBND thị xã Quảng Trị</t>
  </si>
  <si>
    <t>An Đôn</t>
  </si>
  <si>
    <t xml:space="preserve">Thu hồi, chuyển mục đích sử 
dụng đất để thực hiện dự án: Điều chỉnh quy hoạch chi tiết khu đô thị Bắc Thành Cổ </t>
  </si>
  <si>
    <t>Chuyển mục đích, đấu giá phòng Tài chính - Kế hoạch</t>
  </si>
  <si>
    <t>Chuyển mục đích, đấu giá phòng Kinh tế (Chi cục thuế cũ)</t>
  </si>
  <si>
    <t>Chuyển mục đích, đấu giá phòng Quản lý đô thị</t>
  </si>
  <si>
    <t xml:space="preserve">Mở rộng đường Bạch Đằng đến đường bê tông </t>
  </si>
  <si>
    <t>Cộng đồng Làng
 Thạch Hãn</t>
  </si>
  <si>
    <t>Nhà Văn Hóa - sinh hoạt Cộng đồng làng Thạch Hãn</t>
  </si>
  <si>
    <t>Chuyển mục đích, đấu giá Trụ sở Đảng ủy, UBND Phường 3 (cũ)</t>
  </si>
  <si>
    <t>Đấu giá, chuyển mục đích Trạm y tế (cũ) Phường An Đôn</t>
  </si>
  <si>
    <t>Nhà Thờ Phước Môn</t>
  </si>
  <si>
    <t>Mở rộng nhà thờ Phước Môn</t>
  </si>
  <si>
    <t xml:space="preserve">Hải Lệ </t>
  </si>
  <si>
    <t xml:space="preserve">UBND thị xã Quảng Trị </t>
  </si>
  <si>
    <t>Hệ thống xử lý nước thải cụm công nghiệp Hải Lệ  (giai đoạn 1)</t>
  </si>
  <si>
    <t>Hạ tầng cụm công nghiệp Hải Lệ (giai đoạn 2)</t>
  </si>
  <si>
    <t xml:space="preserve">Quy hoạch phân lô đấu giá đất ở  (khu đất nhỏ lẻ) </t>
  </si>
  <si>
    <t xml:space="preserve">Công ty TNHH MTV Sơn Dũng Quảng Trị </t>
  </si>
  <si>
    <t xml:space="preserve">Dự án: Khai thác Cát, sỏi lòng sông tại xã Hải Lệ </t>
  </si>
  <si>
    <t>B</t>
  </si>
  <si>
    <t>Dự án: Tổ hợp khách sạn và dịch vụ (Thuộc khu đô thị Bắc Thành Cổ)</t>
  </si>
  <si>
    <t>Dự án: Di dân khẩn cấp ra khỏi vùng ngập lụt và sạt lỡ bờ sông Thạch Hãn xã Hải Lệ, Thị xã Quảng Trị. (Chuyển mục đích sử dụng đất; Giao đất tái định cư cho các hộ gia đình, cá nhân)</t>
  </si>
  <si>
    <t xml:space="preserve">Chuyển mục đích sử dụng đất, giao đất xây dựng Trường PTTH Nguyễn Huệ </t>
  </si>
  <si>
    <t>Công ty CPĐT Sài Gòn</t>
  </si>
  <si>
    <t>Thu hồi, chuyển mục đích sử 
dụng đất, giao đất để thực hiện dự án: Tuyến đường T1 chạy dọc theo Kè cống xói lỡ bờ sông Thạch Hãn. (Điều chỉnh cục bộ quy hoạch chi tiết Khu đô thị Bắc Thành Cổ)</t>
  </si>
  <si>
    <t>Hải Lệ</t>
  </si>
  <si>
    <t>Mở rộng khu dân cư (đấu giá đất ở các lô đất nhỏ lẻ)</t>
  </si>
  <si>
    <t>Ban QLDA, PTQĐ, CCN&amp;DVCI thị xã Quảng Trị</t>
  </si>
  <si>
    <t>Khu đô thị mới Võ Văn Kiệt (bổ sung)</t>
  </si>
  <si>
    <t>Cục Thống kê tỉnh</t>
  </si>
  <si>
    <t>Trụ sở làm việc Chi cục Thống kê thị xã Quảng Trị</t>
  </si>
  <si>
    <t>DANH MỤC CÁC CÔNG TRÌNH, DỰ ÁN THỰC HIỆN TRONG NĂM 2025 CỦA THỊ XÃ QUẢNG TRỊ</t>
  </si>
  <si>
    <t>Chuyển tiếp 2025</t>
  </si>
  <si>
    <t>TAND tỉnh Quảng Trị</t>
  </si>
  <si>
    <t>Dự án: Xây dựng Trụ sở TAND thị xã Quảng Trị</t>
  </si>
  <si>
    <t>Kiểm tra lại đã chu chuyển năm 2021 hay chưa</t>
  </si>
  <si>
    <t>Hồ trung tâm thị xã (Quy hoạch Hồ tạo cảnh quan)</t>
  </si>
  <si>
    <t xml:space="preserve"> Chuyển tiếp 2025 </t>
  </si>
  <si>
    <t>Dự án đã phê duyệt năm 2023, nay đề xuất đưa vào KH 2025 để thực hiện</t>
  </si>
  <si>
    <t>Ban QLDA PTQĐ CCN&amp;DVCI</t>
  </si>
  <si>
    <t>Khai thác quỹ đất đấu giá vào mục đích đất ở</t>
  </si>
  <si>
    <t xml:space="preserve">Quy hoạch phân lô đấu giá đất ở  (Đấu giá quyền sử dụng đất nhỏ lẽ khu vực kiệt đường Đào Duy Từ, Khu phố 4, Phường 2 ) </t>
  </si>
  <si>
    <t>Công ty TNHH MTV Toàn Thịnh Quảng Trị</t>
  </si>
  <si>
    <t>Dự án: Khai thác đất VLSL tại mỏ Hải Lệ 4 thuộc xã Haie Lệ, thi xã Quảng Trị</t>
  </si>
  <si>
    <t>Công ty TNHH Sơn Dũng Quảng Trị</t>
  </si>
  <si>
    <t>Dự án: Khai thác khoáng sản Cát sỏi lòng sông tại mỏ TH 11 thuộc xã Hải Lệ, thi xã Quảng Trị</t>
  </si>
  <si>
    <t>Công an tỉnh Quảng Trị</t>
  </si>
  <si>
    <t>Trụ sở Công an xã Hải Lệ</t>
  </si>
  <si>
    <t>Cục Thuế Tỉnh Quảng Trị</t>
  </si>
  <si>
    <t xml:space="preserve">Chi cục thuế khu vực Triệu Hải (Thị xã Quảng Trị- Hải Lăng- Triệu Phong)
</t>
  </si>
  <si>
    <t xml:space="preserve">     Quyết định số 2155/QĐ-BTC ngày 16/9/2024 của Bộ tài chính về điều chỉnh kế hoạch vốn đầu tư công trung hạn.</t>
  </si>
  <si>
    <t>DANH MỤC CÔNG TRÌNH, DỰ ÁN NĂM 2024 CHUYỂN TIẾP SANG NĂM 2025</t>
  </si>
  <si>
    <t>DANH MỤC CÔNG TRÌNH, DỰ ÁN ĐĂNG KÝ MỚI NĂM 2025</t>
  </si>
  <si>
    <t>Diện
 tích 
(ha)</t>
  </si>
  <si>
    <t>Thông báo số 6425/QĐ-UBND ngày 15/8/2024 của Cục Kế hoạch tài chính- Bộ Công an về 
Thông báo chỉ tiêu bổ sung kinh phí năm 2024</t>
  </si>
  <si>
    <t>Phụ biểu 01</t>
  </si>
  <si>
    <t>Đơn vị hành chính</t>
  </si>
  <si>
    <t>Loại đất trước khi chuyển mục đích</t>
  </si>
  <si>
    <t>Loại đất sau khi chuyển mục đích</t>
  </si>
  <si>
    <t>Vị trí trên BĐĐC hoặc bản đồ lâm nghiệp</t>
  </si>
  <si>
    <t>Số tờ</t>
  </si>
  <si>
    <t>Số thửa</t>
  </si>
  <si>
    <t xml:space="preserve">2/173; </t>
  </si>
  <si>
    <t>207/119</t>
  </si>
  <si>
    <t>64/73; 512/150</t>
  </si>
  <si>
    <t>667-1/58; 290/136</t>
  </si>
  <si>
    <t>11/965; 117/610</t>
  </si>
  <si>
    <t>100/71</t>
  </si>
  <si>
    <t>91/886</t>
  </si>
  <si>
    <t>41/393</t>
  </si>
  <si>
    <t>105/67</t>
  </si>
  <si>
    <t>520-1/115</t>
  </si>
  <si>
    <t>84/140</t>
  </si>
  <si>
    <t>154/73</t>
  </si>
  <si>
    <t>298/111</t>
  </si>
  <si>
    <t>174/143</t>
  </si>
  <si>
    <t xml:space="preserve">CLN </t>
  </si>
  <si>
    <t>377/120; 367/200; 379/146; 378/500</t>
  </si>
  <si>
    <t xml:space="preserve">102/60; 01/1000; </t>
  </si>
  <si>
    <t>BHK</t>
  </si>
  <si>
    <t>276/400; 324/135,5</t>
  </si>
  <si>
    <t>90/376,5</t>
  </si>
  <si>
    <t>70/200</t>
  </si>
  <si>
    <t xml:space="preserve">708/60; </t>
  </si>
  <si>
    <t xml:space="preserve">201/300; 202/474; 199/120; </t>
  </si>
  <si>
    <t>409/500; 478/200; 425/300; 39/400; 482/400</t>
  </si>
  <si>
    <t>26/500; 497/200</t>
  </si>
  <si>
    <t xml:space="preserve">BHK </t>
  </si>
  <si>
    <t>1214/400</t>
  </si>
  <si>
    <t xml:space="preserve">Cộng </t>
  </si>
  <si>
    <t>KHU VỰC CẦN CHUYỂN MỤC ĐÍCH SỬ DỤNG ĐẤT TRONG NĂM 2025
CỦA THỊ XÃ QUẢNG TRỊ</t>
  </si>
  <si>
    <r>
      <t xml:space="preserve">27/60,2; </t>
    </r>
    <r>
      <rPr>
        <sz val="12"/>
        <color rgb="FFFF0000"/>
        <rFont val="Times New Roman"/>
        <family val="1"/>
      </rPr>
      <t>18/134</t>
    </r>
  </si>
  <si>
    <r>
      <t>421/21; 422/96; 378/</t>
    </r>
    <r>
      <rPr>
        <sz val="12"/>
        <color rgb="FFFF0000"/>
        <rFont val="Times New Roman"/>
        <family val="1"/>
      </rPr>
      <t>340</t>
    </r>
  </si>
  <si>
    <t>97/115</t>
  </si>
  <si>
    <r>
      <t xml:space="preserve">21/270; </t>
    </r>
    <r>
      <rPr>
        <sz val="12"/>
        <color rgb="FFFF0000"/>
        <rFont val="Times New Roman"/>
        <family val="1"/>
      </rPr>
      <t>69/324</t>
    </r>
  </si>
  <si>
    <r>
      <t xml:space="preserve">79/616; 484/602; </t>
    </r>
    <r>
      <rPr>
        <sz val="12"/>
        <color rgb="FFFF0000"/>
        <rFont val="Times New Roman"/>
        <family val="1"/>
      </rPr>
      <t>413/139</t>
    </r>
  </si>
  <si>
    <r>
      <t>16/</t>
    </r>
    <r>
      <rPr>
        <sz val="12"/>
        <color rgb="FFFF0000"/>
        <rFont val="Times New Roman"/>
        <family val="1"/>
      </rPr>
      <t>37</t>
    </r>
  </si>
  <si>
    <r>
      <t xml:space="preserve">32/300; </t>
    </r>
    <r>
      <rPr>
        <sz val="12"/>
        <color rgb="FFFF0000"/>
        <rFont val="Times New Roman"/>
        <family val="1"/>
      </rPr>
      <t>30/100</t>
    </r>
  </si>
  <si>
    <r>
      <t xml:space="preserve">165/627; </t>
    </r>
    <r>
      <rPr>
        <sz val="12"/>
        <color rgb="FFFF0000"/>
        <rFont val="Times New Roman"/>
        <family val="1"/>
      </rPr>
      <t>323/110,5</t>
    </r>
  </si>
  <si>
    <t>242/318</t>
  </si>
  <si>
    <r>
      <t>100/502;</t>
    </r>
    <r>
      <rPr>
        <sz val="12"/>
        <color rgb="FFFF0000"/>
        <rFont val="Times New Roman"/>
        <family val="1"/>
      </rPr>
      <t xml:space="preserve"> 419/922,7</t>
    </r>
  </si>
  <si>
    <r>
      <t xml:space="preserve">3/248; 251/200; 5/25; 221/42; 136/400; </t>
    </r>
    <r>
      <rPr>
        <sz val="12"/>
        <color rgb="FFFF0000"/>
        <rFont val="Times New Roman"/>
        <family val="1"/>
      </rPr>
      <t>207/145</t>
    </r>
  </si>
  <si>
    <t>38/190</t>
  </si>
  <si>
    <r>
      <t xml:space="preserve">102/200; 01/1000; </t>
    </r>
    <r>
      <rPr>
        <sz val="12"/>
        <color rgb="FFFF0000"/>
        <rFont val="Times New Roman"/>
        <family val="1"/>
      </rPr>
      <t>99/199</t>
    </r>
  </si>
  <si>
    <t xml:space="preserve">278/200; </t>
  </si>
  <si>
    <r>
      <rPr>
        <sz val="12"/>
        <color rgb="FFFF0000"/>
        <rFont val="Times New Roman"/>
        <family val="1"/>
      </rPr>
      <t>385/500</t>
    </r>
    <r>
      <rPr>
        <sz val="12"/>
        <rFont val="Times New Roman"/>
        <family val="1"/>
      </rPr>
      <t>; 789/200</t>
    </r>
  </si>
  <si>
    <r>
      <t>19/1710; 90</t>
    </r>
    <r>
      <rPr>
        <sz val="12"/>
        <color rgb="FFFF0000"/>
        <rFont val="Times New Roman"/>
        <family val="1"/>
      </rPr>
      <t>/857</t>
    </r>
    <r>
      <rPr>
        <sz val="12"/>
        <rFont val="Times New Roman"/>
        <family val="1"/>
      </rPr>
      <t>; 22/500</t>
    </r>
  </si>
  <si>
    <t>710/330</t>
  </si>
  <si>
    <r>
      <t xml:space="preserve">1186/400; 980/200; 1932/300; </t>
    </r>
    <r>
      <rPr>
        <sz val="12"/>
        <color rgb="FFFF0000"/>
        <rFont val="Times New Roman"/>
        <family val="1"/>
      </rPr>
      <t>1909/205; 1964/60</t>
    </r>
  </si>
  <si>
    <t>26/4800</t>
  </si>
  <si>
    <r>
      <t>1742/412; 30/1600; 339/500; 717</t>
    </r>
    <r>
      <rPr>
        <sz val="12"/>
        <color rgb="FFFF0000"/>
        <rFont val="Times New Roman"/>
        <family val="1"/>
      </rPr>
      <t>/183,7; 180/297,5; 714/327,7</t>
    </r>
  </si>
  <si>
    <r>
      <t xml:space="preserve">237/400; 82/200; 49-1/400; 364/200; 49/1000; </t>
    </r>
    <r>
      <rPr>
        <sz val="12"/>
        <color rgb="FFFF0000"/>
        <rFont val="Times New Roman"/>
        <family val="1"/>
      </rPr>
      <t>386/170</t>
    </r>
  </si>
  <si>
    <r>
      <t xml:space="preserve">465/500; 466/100; 88/175; </t>
    </r>
    <r>
      <rPr>
        <sz val="12"/>
        <color rgb="FFFF0000"/>
        <rFont val="Times New Roman"/>
        <family val="1"/>
      </rPr>
      <t>431/405,2</t>
    </r>
  </si>
  <si>
    <r>
      <t xml:space="preserve">507/300; 821-1/300; </t>
    </r>
    <r>
      <rPr>
        <sz val="12"/>
        <color rgb="FFFF0000"/>
        <rFont val="Times New Roman"/>
        <family val="1"/>
      </rPr>
      <t>350/285,5</t>
    </r>
  </si>
  <si>
    <t>Biểu 17/CH</t>
  </si>
  <si>
    <t>Biểu 20/CH</t>
  </si>
  <si>
    <t>Biểu 18/CH</t>
  </si>
  <si>
    <t>Biểu 25/CH</t>
  </si>
  <si>
    <t>Biểu 24/CH</t>
  </si>
  <si>
    <t>Biểu 19/CH</t>
  </si>
  <si>
    <t>Hiện trạng sử dụng đất năm 2024 của thị xã Quảng Trị</t>
  </si>
  <si>
    <t>Kết quả thực hiện kế hoạch sử dụng đất năm 2024 của thị xã Quảng Trị</t>
  </si>
  <si>
    <t>Kế hoạch sử dụng đất năm 2025 của thị xã Quảng Trị</t>
  </si>
  <si>
    <t>Kế hoạch đưa đất chưa sử dụng vào sử dụng năm 2025 của thị xã Quảng Trị</t>
  </si>
  <si>
    <t>Kế hoạch thu hồi đất năm 2025 của thị xã Quảng Trị</t>
  </si>
  <si>
    <t>Kế hoạch chuyển mục đích năm 2025 của thị xã Quảng Trị</t>
  </si>
  <si>
    <t>HIỆN TRẠNG SỬ DỤNG ĐẤT NĂM 2024 CỦA THỊ XÃ QUẢNG TRỊ</t>
  </si>
  <si>
    <t>KẾT QUẢ THỰC HIỆN KẾ HOẠCH SỬ DỤNG ĐẤT NĂM 2024 CỦA THỊ XÃ QUẢNG TRỊ</t>
  </si>
  <si>
    <t>KẾ HOẠCH SỬ DỤNG ĐẤT NĂM 2025 CỦA THỊ XÃ QUẢNG TRỊ</t>
  </si>
  <si>
    <t>KẾ HOẠCH ĐƯA ĐẤT CHƯA SỬ DỤNG VÀO SỬ DỤNG NĂM 2025 CỦA THỊ XÃ QUẢNG TRỊ</t>
  </si>
  <si>
    <t>KẾ HOẠCH THU HỒI ĐẤT NĂM 2025 CỦA THỊ XÃ QUẢNG TRỊ</t>
  </si>
  <si>
    <t>KẾ HOẠCH CHUYỂN MỤC ĐÍCH SỬ DỤNG ĐẤT NĂM 2025 CỦA THỊ XÃ QUẢNG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</si>
</sst>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0_);\(0\)"/>
    <numFmt numFmtId="166" formatCode="#,##0.00;[Red]#,##0.00"/>
    <numFmt numFmtId="167" formatCode="0.0"/>
    <numFmt numFmtId="168" formatCode="#,##0.0000;[Red]#,##0.0000"/>
    <numFmt numFmtId="169" formatCode="#,##0.000;[Red]#,##0.000"/>
    <numFmt numFmtId="170" formatCode="0.00_);\(0.00\)"/>
    <numFmt numFmtId="171" formatCode="0.000_);\(0.000\)"/>
    <numFmt numFmtId="172" formatCode="0.0000"/>
    <numFmt numFmtId="173" formatCode="#,##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2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i/>
      <vertAlign val="superscript"/>
      <sz val="12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4"/>
      <name val=".VnTime"/>
      <family val="2"/>
    </font>
    <font>
      <sz val="8"/>
      <name val="Calibri"/>
      <family val="2"/>
      <scheme val="minor"/>
    </font>
    <font>
      <sz val="12"/>
      <color theme="0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2"/>
      <color theme="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VNI-Times"/>
    </font>
    <font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2" fillId="0" borderId="0"/>
    <xf numFmtId="0" fontId="25" fillId="0" borderId="0"/>
    <xf numFmtId="0" fontId="2" fillId="0" borderId="0"/>
    <xf numFmtId="0" fontId="5" fillId="0" borderId="0"/>
    <xf numFmtId="0" fontId="5" fillId="0" borderId="0"/>
    <xf numFmtId="0" fontId="34" fillId="0" borderId="0"/>
    <xf numFmtId="0" fontId="25" fillId="0" borderId="0"/>
    <xf numFmtId="0" fontId="35" fillId="0" borderId="0"/>
    <xf numFmtId="0" fontId="35" fillId="0" borderId="0"/>
    <xf numFmtId="0" fontId="35" fillId="0" borderId="0"/>
  </cellStyleXfs>
  <cellXfs count="397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2" fontId="12" fillId="0" borderId="2" xfId="8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4" fontId="13" fillId="0" borderId="2" xfId="2" applyNumberFormat="1" applyFont="1" applyBorder="1" applyAlignment="1">
      <alignment horizontal="left" vertical="center"/>
    </xf>
    <xf numFmtId="4" fontId="13" fillId="0" borderId="2" xfId="2" applyNumberFormat="1" applyFont="1" applyBorder="1" applyAlignment="1">
      <alignment horizontal="center" vertical="center" wrapText="1"/>
    </xf>
    <xf numFmtId="4" fontId="12" fillId="0" borderId="2" xfId="2" applyNumberFormat="1" applyFont="1" applyBorder="1" applyAlignment="1">
      <alignment horizontal="left" vertical="center"/>
    </xf>
    <xf numFmtId="4" fontId="12" fillId="0" borderId="2" xfId="2" applyNumberFormat="1" applyFont="1" applyBorder="1" applyAlignment="1">
      <alignment horizontal="center" vertical="center" wrapText="1"/>
    </xf>
    <xf numFmtId="4" fontId="12" fillId="0" borderId="2" xfId="2" applyNumberFormat="1" applyFont="1" applyBorder="1" applyAlignment="1">
      <alignment vertical="center"/>
    </xf>
    <xf numFmtId="4" fontId="12" fillId="0" borderId="2" xfId="2" applyNumberFormat="1" applyFont="1" applyBorder="1" applyAlignment="1">
      <alignment horizontal="left" vertical="center" wrapText="1"/>
    </xf>
    <xf numFmtId="4" fontId="12" fillId="0" borderId="2" xfId="2" applyNumberFormat="1" applyFont="1" applyBorder="1" applyAlignment="1">
      <alignment horizontal="justify" vertical="center" wrapText="1"/>
    </xf>
    <xf numFmtId="4" fontId="12" fillId="0" borderId="2" xfId="2" applyNumberFormat="1" applyFont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4" fontId="13" fillId="0" borderId="2" xfId="2" applyNumberFormat="1" applyFont="1" applyBorder="1" applyAlignment="1">
      <alignment horizontal="left" vertical="center" wrapText="1"/>
    </xf>
    <xf numFmtId="4" fontId="13" fillId="0" borderId="2" xfId="2" applyNumberFormat="1" applyFont="1" applyBorder="1" applyAlignment="1">
      <alignment vertical="center" wrapText="1"/>
    </xf>
    <xf numFmtId="4" fontId="13" fillId="0" borderId="2" xfId="2" applyNumberFormat="1" applyFont="1" applyBorder="1" applyAlignment="1">
      <alignment vertical="center"/>
    </xf>
    <xf numFmtId="4" fontId="10" fillId="0" borderId="2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4" fontId="10" fillId="0" borderId="0" xfId="3" applyNumberFormat="1" applyFont="1" applyAlignment="1">
      <alignment vertical="center"/>
    </xf>
    <xf numFmtId="3" fontId="11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Border="1" applyAlignment="1">
      <alignment horizontal="left" vertical="center" wrapText="1"/>
    </xf>
    <xf numFmtId="4" fontId="11" fillId="0" borderId="2" xfId="2" applyNumberFormat="1" applyFont="1" applyBorder="1" applyAlignment="1">
      <alignment horizontal="center" vertical="center" wrapText="1"/>
    </xf>
    <xf numFmtId="4" fontId="12" fillId="0" borderId="2" xfId="4" applyNumberFormat="1" applyFont="1" applyBorder="1" applyAlignment="1">
      <alignment horizontal="right" vertical="center"/>
    </xf>
    <xf numFmtId="4" fontId="11" fillId="0" borderId="2" xfId="2" applyNumberFormat="1" applyFont="1" applyBorder="1" applyAlignment="1">
      <alignment horizontal="left" vertical="center"/>
    </xf>
    <xf numFmtId="4" fontId="12" fillId="0" borderId="2" xfId="2" applyNumberFormat="1" applyFont="1" applyBorder="1" applyAlignment="1">
      <alignment wrapText="1"/>
    </xf>
    <xf numFmtId="4" fontId="12" fillId="0" borderId="2" xfId="2" applyNumberFormat="1" applyFont="1" applyBorder="1" applyAlignment="1">
      <alignment horizontal="center" wrapText="1"/>
    </xf>
    <xf numFmtId="4" fontId="12" fillId="0" borderId="2" xfId="2" applyNumberFormat="1" applyFont="1" applyBorder="1" applyAlignment="1">
      <alignment horizontal="center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4" fontId="9" fillId="0" borderId="0" xfId="4" applyNumberFormat="1" applyFont="1" applyAlignment="1">
      <alignment horizontal="center" vertical="center"/>
    </xf>
    <xf numFmtId="165" fontId="9" fillId="0" borderId="2" xfId="4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" fontId="22" fillId="2" borderId="2" xfId="4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12" fillId="0" borderId="2" xfId="8" applyFont="1" applyBorder="1" applyAlignment="1">
      <alignment horizontal="left" vertical="center" wrapText="1"/>
    </xf>
    <xf numFmtId="4" fontId="12" fillId="0" borderId="0" xfId="5" applyNumberFormat="1" applyFont="1" applyAlignment="1">
      <alignment horizontal="left" vertical="center"/>
    </xf>
    <xf numFmtId="4" fontId="12" fillId="0" borderId="0" xfId="5" applyNumberFormat="1" applyFont="1" applyAlignment="1">
      <alignment horizontal="right" vertical="center"/>
    </xf>
    <xf numFmtId="4" fontId="11" fillId="0" borderId="0" xfId="5" applyNumberFormat="1" applyFont="1" applyAlignment="1">
      <alignment vertical="center"/>
    </xf>
    <xf numFmtId="4" fontId="12" fillId="0" borderId="0" xfId="3" applyNumberFormat="1" applyFont="1" applyAlignment="1">
      <alignment vertical="center"/>
    </xf>
    <xf numFmtId="4" fontId="12" fillId="0" borderId="2" xfId="5" applyNumberFormat="1" applyFont="1" applyBorder="1" applyAlignment="1">
      <alignment horizontal="center" vertical="center" wrapText="1"/>
    </xf>
    <xf numFmtId="4" fontId="13" fillId="0" borderId="0" xfId="3" applyNumberFormat="1" applyFont="1" applyAlignment="1">
      <alignment vertical="center"/>
    </xf>
    <xf numFmtId="4" fontId="11" fillId="0" borderId="2" xfId="6" applyNumberFormat="1" applyFont="1" applyBorder="1" applyAlignment="1">
      <alignment horizontal="center" vertical="center"/>
    </xf>
    <xf numFmtId="4" fontId="11" fillId="0" borderId="2" xfId="6" applyNumberFormat="1" applyFont="1" applyBorder="1" applyAlignment="1">
      <alignment horizontal="left" vertical="center" wrapText="1"/>
    </xf>
    <xf numFmtId="166" fontId="11" fillId="0" borderId="2" xfId="4" applyNumberFormat="1" applyFont="1" applyBorder="1" applyAlignment="1">
      <alignment horizontal="right" vertical="center"/>
    </xf>
    <xf numFmtId="4" fontId="11" fillId="0" borderId="2" xfId="6" applyNumberFormat="1" applyFont="1" applyBorder="1" applyAlignment="1">
      <alignment horizontal="right" vertical="center"/>
    </xf>
    <xf numFmtId="4" fontId="11" fillId="0" borderId="0" xfId="3" applyNumberFormat="1" applyFont="1" applyAlignment="1">
      <alignment vertical="center"/>
    </xf>
    <xf numFmtId="166" fontId="13" fillId="0" borderId="2" xfId="4" applyNumberFormat="1" applyFont="1" applyBorder="1" applyAlignment="1">
      <alignment horizontal="right" vertical="center"/>
    </xf>
    <xf numFmtId="4" fontId="12" fillId="0" borderId="2" xfId="6" applyNumberFormat="1" applyFont="1" applyBorder="1" applyAlignment="1">
      <alignment horizontal="right" vertical="center" wrapText="1"/>
    </xf>
    <xf numFmtId="4" fontId="12" fillId="0" borderId="2" xfId="6" applyNumberFormat="1" applyFont="1" applyBorder="1" applyAlignment="1">
      <alignment horizontal="right" vertical="center"/>
    </xf>
    <xf numFmtId="166" fontId="12" fillId="0" borderId="2" xfId="4" applyNumberFormat="1" applyFont="1" applyBorder="1" applyAlignment="1">
      <alignment horizontal="right" vertical="center"/>
    </xf>
    <xf numFmtId="166" fontId="12" fillId="0" borderId="2" xfId="4" applyNumberFormat="1" applyFont="1" applyBorder="1" applyAlignment="1">
      <alignment horizontal="right" vertical="center" wrapText="1"/>
    </xf>
    <xf numFmtId="4" fontId="13" fillId="0" borderId="2" xfId="6" applyNumberFormat="1" applyFont="1" applyBorder="1" applyAlignment="1">
      <alignment horizontal="right" vertical="center"/>
    </xf>
    <xf numFmtId="166" fontId="11" fillId="0" borderId="2" xfId="4" applyNumberFormat="1" applyFont="1" applyBorder="1" applyAlignment="1">
      <alignment horizontal="right" vertical="center" wrapText="1"/>
    </xf>
    <xf numFmtId="4" fontId="13" fillId="0" borderId="2" xfId="6" applyNumberFormat="1" applyFont="1" applyBorder="1" applyAlignment="1">
      <alignment horizontal="right" vertical="center" wrapText="1"/>
    </xf>
    <xf numFmtId="166" fontId="13" fillId="0" borderId="2" xfId="4" applyNumberFormat="1" applyFont="1" applyBorder="1" applyAlignment="1">
      <alignment horizontal="right" vertical="center" wrapText="1"/>
    </xf>
    <xf numFmtId="166" fontId="12" fillId="0" borderId="2" xfId="2" applyNumberFormat="1" applyFont="1" applyBorder="1" applyAlignment="1">
      <alignment vertical="center" wrapText="1"/>
    </xf>
    <xf numFmtId="4" fontId="11" fillId="0" borderId="2" xfId="6" applyNumberFormat="1" applyFont="1" applyBorder="1" applyAlignment="1">
      <alignment horizontal="right" vertical="center" wrapText="1"/>
    </xf>
    <xf numFmtId="166" fontId="11" fillId="0" borderId="2" xfId="2" applyNumberFormat="1" applyFont="1" applyBorder="1" applyAlignment="1">
      <alignment vertical="center" wrapText="1"/>
    </xf>
    <xf numFmtId="4" fontId="19" fillId="0" borderId="0" xfId="2" applyNumberFormat="1" applyFont="1" applyAlignment="1">
      <alignment vertical="center"/>
    </xf>
    <xf numFmtId="4" fontId="13" fillId="0" borderId="0" xfId="2" applyNumberFormat="1" applyFont="1" applyAlignment="1">
      <alignment vertical="center"/>
    </xf>
    <xf numFmtId="4" fontId="12" fillId="0" borderId="0" xfId="3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2" fillId="0" borderId="0" xfId="3" applyNumberFormat="1" applyFont="1" applyAlignment="1">
      <alignment horizontal="right" vertical="center"/>
    </xf>
    <xf numFmtId="4" fontId="12" fillId="0" borderId="0" xfId="3" applyNumberFormat="1" applyFont="1" applyAlignment="1">
      <alignment vertical="center" wrapText="1"/>
    </xf>
    <xf numFmtId="4" fontId="13" fillId="0" borderId="0" xfId="2" applyNumberFormat="1" applyFont="1" applyAlignment="1">
      <alignment horizontal="left" vertical="center" wrapText="1"/>
    </xf>
    <xf numFmtId="4" fontId="11" fillId="0" borderId="2" xfId="2" applyNumberFormat="1" applyFont="1" applyBorder="1" applyAlignment="1">
      <alignment horizontal="center" vertical="center"/>
    </xf>
    <xf numFmtId="4" fontId="11" fillId="0" borderId="2" xfId="4" applyNumberFormat="1" applyFont="1" applyBorder="1" applyAlignment="1">
      <alignment horizontal="right" vertical="center"/>
    </xf>
    <xf numFmtId="4" fontId="19" fillId="0" borderId="2" xfId="2" applyNumberFormat="1" applyFont="1" applyBorder="1" applyAlignment="1">
      <alignment horizontal="left" vertical="center" wrapText="1"/>
    </xf>
    <xf numFmtId="4" fontId="19" fillId="0" borderId="2" xfId="2" applyNumberFormat="1" applyFont="1" applyBorder="1" applyAlignment="1">
      <alignment horizontal="center" vertical="center" wrapText="1"/>
    </xf>
    <xf numFmtId="4" fontId="19" fillId="0" borderId="2" xfId="4" applyNumberFormat="1" applyFont="1" applyBorder="1" applyAlignment="1">
      <alignment horizontal="right" vertical="center"/>
    </xf>
    <xf numFmtId="4" fontId="13" fillId="0" borderId="2" xfId="4" applyNumberFormat="1" applyFont="1" applyBorder="1" applyAlignment="1">
      <alignment horizontal="right" vertical="center"/>
    </xf>
    <xf numFmtId="4" fontId="12" fillId="0" borderId="2" xfId="4" applyNumberFormat="1" applyFont="1" applyBorder="1" applyAlignment="1">
      <alignment horizontal="right" vertical="center" wrapText="1"/>
    </xf>
    <xf numFmtId="4" fontId="13" fillId="0" borderId="2" xfId="4" applyNumberFormat="1" applyFont="1" applyBorder="1" applyAlignment="1">
      <alignment horizontal="right" vertical="center" wrapText="1"/>
    </xf>
    <xf numFmtId="4" fontId="19" fillId="0" borderId="2" xfId="4" applyNumberFormat="1" applyFont="1" applyBorder="1" applyAlignment="1">
      <alignment horizontal="right" vertical="center" wrapText="1"/>
    </xf>
    <xf numFmtId="4" fontId="12" fillId="0" borderId="0" xfId="2" applyNumberFormat="1" applyFont="1" applyAlignment="1">
      <alignment vertical="center"/>
    </xf>
    <xf numFmtId="165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6" fillId="0" borderId="2" xfId="2" applyNumberFormat="1" applyFont="1" applyBorder="1" applyAlignment="1">
      <alignment horizontal="left" vertical="center" wrapText="1"/>
    </xf>
    <xf numFmtId="4" fontId="16" fillId="0" borderId="2" xfId="2" applyNumberFormat="1" applyFont="1" applyBorder="1" applyAlignment="1">
      <alignment horizontal="center" vertical="center" wrapText="1"/>
    </xf>
    <xf numFmtId="4" fontId="14" fillId="0" borderId="2" xfId="2" applyNumberFormat="1" applyFont="1" applyBorder="1" applyAlignment="1">
      <alignment horizontal="left" vertical="center" wrapText="1"/>
    </xf>
    <xf numFmtId="4" fontId="14" fillId="0" borderId="2" xfId="2" applyNumberFormat="1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left" vertical="center" wrapText="1"/>
    </xf>
    <xf numFmtId="165" fontId="4" fillId="0" borderId="2" xfId="5" applyNumberFormat="1" applyFont="1" applyBorder="1" applyAlignment="1">
      <alignment horizontal="center" vertical="center" wrapText="1"/>
    </xf>
    <xf numFmtId="165" fontId="4" fillId="0" borderId="0" xfId="10" applyNumberFormat="1" applyFont="1"/>
    <xf numFmtId="165" fontId="10" fillId="0" borderId="2" xfId="5" applyNumberFormat="1" applyFont="1" applyBorder="1" applyAlignment="1">
      <alignment horizontal="right" vertical="center" wrapText="1"/>
    </xf>
    <xf numFmtId="4" fontId="16" fillId="0" borderId="2" xfId="4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11" fillId="0" borderId="2" xfId="3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2" fillId="0" borderId="2" xfId="3" applyFont="1" applyBorder="1" applyAlignment="1">
      <alignment horizontal="justify" vertical="center" wrapText="1"/>
    </xf>
    <xf numFmtId="0" fontId="13" fillId="0" borderId="0" xfId="3" applyFont="1" applyAlignment="1">
      <alignment vertical="center"/>
    </xf>
    <xf numFmtId="2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4" fontId="16" fillId="4" borderId="2" xfId="4" applyNumberFormat="1" applyFont="1" applyFill="1" applyBorder="1" applyAlignment="1">
      <alignment horizontal="right" vertical="center"/>
    </xf>
    <xf numFmtId="4" fontId="16" fillId="0" borderId="0" xfId="4" applyNumberFormat="1" applyFont="1" applyAlignment="1">
      <alignment vertical="center"/>
    </xf>
    <xf numFmtId="4" fontId="15" fillId="0" borderId="0" xfId="4" applyNumberFormat="1" applyFont="1" applyAlignment="1">
      <alignment vertical="center"/>
    </xf>
    <xf numFmtId="4" fontId="17" fillId="0" borderId="0" xfId="4" applyNumberFormat="1" applyFont="1" applyAlignment="1">
      <alignment vertical="center"/>
    </xf>
    <xf numFmtId="4" fontId="15" fillId="0" borderId="0" xfId="4" applyNumberFormat="1" applyFont="1" applyAlignment="1">
      <alignment horizontal="center" vertical="center"/>
    </xf>
    <xf numFmtId="4" fontId="15" fillId="0" borderId="0" xfId="4" applyNumberFormat="1" applyFont="1" applyAlignment="1">
      <alignment horizontal="left" vertical="center" wrapText="1"/>
    </xf>
    <xf numFmtId="4" fontId="15" fillId="0" borderId="0" xfId="4" applyNumberFormat="1" applyFont="1" applyAlignment="1">
      <alignment horizontal="center" vertical="center" wrapText="1"/>
    </xf>
    <xf numFmtId="4" fontId="15" fillId="0" borderId="0" xfId="2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left" vertical="center"/>
    </xf>
    <xf numFmtId="4" fontId="14" fillId="0" borderId="2" xfId="2" applyNumberFormat="1" applyFont="1" applyBorder="1" applyAlignment="1">
      <alignment horizontal="left" vertical="center"/>
    </xf>
    <xf numFmtId="4" fontId="15" fillId="0" borderId="2" xfId="2" applyNumberFormat="1" applyFont="1" applyBorder="1" applyAlignment="1">
      <alignment horizontal="center" vertical="center"/>
    </xf>
    <xf numFmtId="4" fontId="16" fillId="0" borderId="2" xfId="4" applyNumberFormat="1" applyFont="1" applyBorder="1" applyAlignment="1">
      <alignment vertical="center"/>
    </xf>
    <xf numFmtId="4" fontId="16" fillId="0" borderId="2" xfId="1" applyNumberFormat="1" applyFont="1" applyFill="1" applyBorder="1" applyAlignment="1">
      <alignment vertical="center"/>
    </xf>
    <xf numFmtId="4" fontId="15" fillId="0" borderId="2" xfId="4" applyNumberFormat="1" applyFont="1" applyBorder="1" applyAlignment="1">
      <alignment vertical="center"/>
    </xf>
    <xf numFmtId="4" fontId="14" fillId="0" borderId="2" xfId="4" applyNumberFormat="1" applyFont="1" applyBorder="1" applyAlignment="1">
      <alignment vertical="center"/>
    </xf>
    <xf numFmtId="4" fontId="15" fillId="0" borderId="2" xfId="4" applyNumberFormat="1" applyFont="1" applyBorder="1" applyAlignment="1">
      <alignment vertical="center" wrapText="1"/>
    </xf>
    <xf numFmtId="4" fontId="16" fillId="0" borderId="2" xfId="4" applyNumberFormat="1" applyFont="1" applyBorder="1" applyAlignment="1">
      <alignment vertical="center" wrapText="1"/>
    </xf>
    <xf numFmtId="4" fontId="16" fillId="4" borderId="2" xfId="2" applyNumberFormat="1" applyFont="1" applyFill="1" applyBorder="1" applyAlignment="1">
      <alignment horizontal="center" vertical="center"/>
    </xf>
    <xf numFmtId="4" fontId="16" fillId="4" borderId="2" xfId="2" applyNumberFormat="1" applyFont="1" applyFill="1" applyBorder="1" applyAlignment="1">
      <alignment horizontal="left" vertical="center" wrapText="1"/>
    </xf>
    <xf numFmtId="4" fontId="16" fillId="4" borderId="2" xfId="2" applyNumberFormat="1" applyFont="1" applyFill="1" applyBorder="1" applyAlignment="1">
      <alignment horizontal="center" vertical="center" wrapText="1"/>
    </xf>
    <xf numFmtId="4" fontId="16" fillId="4" borderId="2" xfId="4" applyNumberFormat="1" applyFont="1" applyFill="1" applyBorder="1" applyAlignment="1">
      <alignment vertical="center"/>
    </xf>
    <xf numFmtId="4" fontId="16" fillId="2" borderId="2" xfId="4" applyNumberFormat="1" applyFont="1" applyFill="1" applyBorder="1" applyAlignment="1">
      <alignment vertical="center"/>
    </xf>
    <xf numFmtId="4" fontId="16" fillId="4" borderId="2" xfId="4" applyNumberFormat="1" applyFont="1" applyFill="1" applyBorder="1" applyAlignment="1">
      <alignment vertical="center" wrapText="1"/>
    </xf>
    <xf numFmtId="4" fontId="16" fillId="4" borderId="0" xfId="4" applyNumberFormat="1" applyFont="1" applyFill="1" applyAlignment="1">
      <alignment vertical="center"/>
    </xf>
    <xf numFmtId="4" fontId="15" fillId="2" borderId="2" xfId="4" applyNumberFormat="1" applyFont="1" applyFill="1" applyBorder="1" applyAlignment="1">
      <alignment vertical="center"/>
    </xf>
    <xf numFmtId="4" fontId="14" fillId="0" borderId="2" xfId="2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vertical="center"/>
    </xf>
    <xf numFmtId="4" fontId="14" fillId="2" borderId="2" xfId="4" applyNumberFormat="1" applyFont="1" applyFill="1" applyBorder="1" applyAlignment="1">
      <alignment vertical="center"/>
    </xf>
    <xf numFmtId="4" fontId="14" fillId="0" borderId="2" xfId="4" applyNumberFormat="1" applyFont="1" applyBorder="1" applyAlignment="1">
      <alignment vertical="center" wrapText="1"/>
    </xf>
    <xf numFmtId="4" fontId="14" fillId="0" borderId="0" xfId="4" applyNumberFormat="1" applyFont="1" applyAlignment="1">
      <alignment vertical="center"/>
    </xf>
    <xf numFmtId="3" fontId="16" fillId="4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center"/>
    </xf>
    <xf numFmtId="4" fontId="15" fillId="0" borderId="2" xfId="2" applyNumberFormat="1" applyFont="1" applyBorder="1" applyAlignment="1">
      <alignment horizontal="center" wrapText="1"/>
    </xf>
    <xf numFmtId="4" fontId="16" fillId="0" borderId="2" xfId="9" applyNumberFormat="1" applyFont="1" applyBorder="1" applyAlignment="1">
      <alignment horizontal="left" vertical="center" wrapText="1"/>
    </xf>
    <xf numFmtId="4" fontId="29" fillId="0" borderId="2" xfId="2" applyNumberFormat="1" applyFont="1" applyBorder="1" applyAlignment="1">
      <alignment horizontal="center" vertical="center" wrapText="1"/>
    </xf>
    <xf numFmtId="2" fontId="11" fillId="0" borderId="2" xfId="8" applyNumberFormat="1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2" fontId="11" fillId="0" borderId="2" xfId="8" applyNumberFormat="1" applyFont="1" applyBorder="1" applyAlignment="1">
      <alignment horizontal="justify" vertical="center" wrapText="1"/>
    </xf>
    <xf numFmtId="4" fontId="11" fillId="0" borderId="2" xfId="1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/>
    </xf>
    <xf numFmtId="2" fontId="13" fillId="0" borderId="2" xfId="8" applyNumberFormat="1" applyFont="1" applyBorder="1" applyAlignment="1">
      <alignment horizontal="justify" vertical="center" wrapText="1"/>
    </xf>
    <xf numFmtId="4" fontId="12" fillId="0" borderId="2" xfId="0" applyNumberFormat="1" applyFont="1" applyBorder="1" applyAlignment="1">
      <alignment horizontal="right" vertical="center"/>
    </xf>
    <xf numFmtId="4" fontId="12" fillId="0" borderId="2" xfId="1" applyNumberFormat="1" applyFont="1" applyFill="1" applyBorder="1" applyAlignment="1">
      <alignment horizontal="right" vertical="center" wrapText="1"/>
    </xf>
    <xf numFmtId="4" fontId="13" fillId="0" borderId="2" xfId="1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8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3" fontId="11" fillId="0" borderId="2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27" fillId="0" borderId="2" xfId="0" applyNumberFormat="1" applyFont="1" applyBorder="1" applyAlignment="1">
      <alignment horizontal="right" vertical="center"/>
    </xf>
    <xf numFmtId="4" fontId="27" fillId="0" borderId="0" xfId="3" applyNumberFormat="1" applyFont="1" applyAlignment="1">
      <alignment vertical="center"/>
    </xf>
    <xf numFmtId="4" fontId="11" fillId="0" borderId="0" xfId="3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right" vertical="center" wrapText="1"/>
    </xf>
    <xf numFmtId="4" fontId="21" fillId="0" borderId="0" xfId="3" applyNumberFormat="1" applyFont="1" applyAlignment="1">
      <alignment horizontal="right" vertical="center"/>
    </xf>
    <xf numFmtId="4" fontId="16" fillId="0" borderId="0" xfId="2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4" fontId="16" fillId="0" borderId="0" xfId="4" applyNumberFormat="1" applyFont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right" vertical="center"/>
    </xf>
    <xf numFmtId="4" fontId="27" fillId="0" borderId="2" xfId="0" applyNumberFormat="1" applyFont="1" applyBorder="1" applyAlignment="1">
      <alignment vertical="center"/>
    </xf>
    <xf numFmtId="4" fontId="12" fillId="0" borderId="2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4" fontId="23" fillId="0" borderId="0" xfId="10" applyNumberFormat="1" applyFont="1" applyAlignment="1">
      <alignment horizontal="center"/>
    </xf>
    <xf numFmtId="4" fontId="23" fillId="0" borderId="0" xfId="10" applyNumberFormat="1" applyFont="1"/>
    <xf numFmtId="4" fontId="29" fillId="0" borderId="0" xfId="10" applyNumberFormat="1" applyFont="1" applyAlignment="1">
      <alignment horizontal="center" wrapText="1"/>
    </xf>
    <xf numFmtId="4" fontId="23" fillId="0" borderId="0" xfId="10" applyNumberFormat="1" applyFont="1" applyAlignment="1">
      <alignment horizontal="center" wrapText="1"/>
    </xf>
    <xf numFmtId="4" fontId="23" fillId="0" borderId="0" xfId="10" applyNumberFormat="1" applyFont="1" applyAlignment="1">
      <alignment horizontal="right" wrapText="1"/>
    </xf>
    <xf numFmtId="49" fontId="29" fillId="0" borderId="2" xfId="0" applyNumberFormat="1" applyFont="1" applyBorder="1" applyAlignment="1">
      <alignment horizontal="center" vertical="center" wrapText="1"/>
    </xf>
    <xf numFmtId="4" fontId="23" fillId="0" borderId="0" xfId="10" applyNumberFormat="1" applyFont="1" applyAlignment="1">
      <alignment horizontal="center" vertical="center" wrapText="1"/>
    </xf>
    <xf numFmtId="4" fontId="29" fillId="0" borderId="2" xfId="4" applyNumberFormat="1" applyFont="1" applyBorder="1" applyAlignment="1">
      <alignment horizontal="right" vertical="center"/>
    </xf>
    <xf numFmtId="4" fontId="32" fillId="0" borderId="2" xfId="4" applyNumberFormat="1" applyFont="1" applyBorder="1" applyAlignment="1">
      <alignment horizontal="right" vertical="center"/>
    </xf>
    <xf numFmtId="4" fontId="33" fillId="0" borderId="0" xfId="10" applyNumberFormat="1" applyFont="1"/>
    <xf numFmtId="4" fontId="33" fillId="0" borderId="2" xfId="11" applyNumberFormat="1" applyFont="1" applyBorder="1" applyAlignment="1">
      <alignment horizontal="right" vertical="center"/>
    </xf>
    <xf numFmtId="4" fontId="33" fillId="0" borderId="2" xfId="4" applyNumberFormat="1" applyFont="1" applyBorder="1" applyAlignment="1">
      <alignment horizontal="right" vertical="center"/>
    </xf>
    <xf numFmtId="4" fontId="23" fillId="0" borderId="2" xfId="11" applyNumberFormat="1" applyFont="1" applyBorder="1" applyAlignment="1">
      <alignment horizontal="right" vertical="center"/>
    </xf>
    <xf numFmtId="4" fontId="23" fillId="0" borderId="2" xfId="4" applyNumberFormat="1" applyFont="1" applyBorder="1" applyAlignment="1">
      <alignment horizontal="right" vertical="center" wrapText="1"/>
    </xf>
    <xf numFmtId="4" fontId="33" fillId="0" borderId="2" xfId="4" applyNumberFormat="1" applyFont="1" applyBorder="1" applyAlignment="1">
      <alignment horizontal="right" vertical="center" wrapText="1"/>
    </xf>
    <xf numFmtId="4" fontId="23" fillId="0" borderId="2" xfId="11" applyNumberFormat="1" applyFont="1" applyBorder="1" applyAlignment="1">
      <alignment horizontal="right" vertical="center" wrapText="1"/>
    </xf>
    <xf numFmtId="4" fontId="29" fillId="0" borderId="2" xfId="11" applyNumberFormat="1" applyFont="1" applyBorder="1" applyAlignment="1">
      <alignment horizontal="right" vertical="center" wrapText="1"/>
    </xf>
    <xf numFmtId="4" fontId="32" fillId="0" borderId="2" xfId="4" applyNumberFormat="1" applyFont="1" applyBorder="1" applyAlignment="1">
      <alignment horizontal="right" vertical="center" wrapText="1"/>
    </xf>
    <xf numFmtId="4" fontId="23" fillId="0" borderId="2" xfId="2" applyNumberFormat="1" applyFont="1" applyBorder="1" applyAlignment="1">
      <alignment vertical="center" wrapText="1"/>
    </xf>
    <xf numFmtId="4" fontId="23" fillId="0" borderId="2" xfId="4" applyNumberFormat="1" applyFont="1" applyBorder="1" applyAlignment="1">
      <alignment horizontal="right" vertical="center"/>
    </xf>
    <xf numFmtId="165" fontId="8" fillId="0" borderId="2" xfId="4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4" fontId="12" fillId="0" borderId="0" xfId="2" applyNumberFormat="1" applyFont="1" applyAlignment="1">
      <alignment vertical="center" wrapText="1"/>
    </xf>
    <xf numFmtId="4" fontId="12" fillId="0" borderId="0" xfId="2" applyNumberFormat="1" applyFont="1" applyAlignment="1">
      <alignment horizontal="center" vertical="center"/>
    </xf>
    <xf numFmtId="4" fontId="27" fillId="0" borderId="0" xfId="2" applyNumberFormat="1" applyFont="1" applyAlignment="1">
      <alignment vertical="center"/>
    </xf>
    <xf numFmtId="4" fontId="11" fillId="0" borderId="0" xfId="2" applyNumberFormat="1" applyFont="1" applyAlignment="1">
      <alignment vertical="center"/>
    </xf>
    <xf numFmtId="165" fontId="9" fillId="0" borderId="0" xfId="2" applyNumberFormat="1" applyFont="1" applyAlignment="1">
      <alignment vertical="center"/>
    </xf>
    <xf numFmtId="3" fontId="12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19" fillId="0" borderId="2" xfId="2" applyNumberFormat="1" applyFont="1" applyBorder="1" applyAlignment="1">
      <alignment horizontal="left" vertical="center"/>
    </xf>
    <xf numFmtId="3" fontId="13" fillId="0" borderId="2" xfId="2" applyNumberFormat="1" applyFont="1" applyBorder="1" applyAlignment="1">
      <alignment horizontal="left" vertical="center"/>
    </xf>
    <xf numFmtId="3" fontId="12" fillId="0" borderId="2" xfId="2" applyNumberFormat="1" applyFont="1" applyBorder="1" applyAlignment="1">
      <alignment horizontal="left" vertical="center"/>
    </xf>
    <xf numFmtId="165" fontId="9" fillId="0" borderId="2" xfId="4" applyNumberFormat="1" applyFont="1" applyBorder="1" applyAlignment="1">
      <alignment horizontal="center" vertical="center" wrapText="1"/>
    </xf>
    <xf numFmtId="4" fontId="11" fillId="0" borderId="2" xfId="6" applyNumberFormat="1" applyFont="1" applyBorder="1" applyAlignment="1">
      <alignment horizontal="left" vertical="center"/>
    </xf>
    <xf numFmtId="3" fontId="18" fillId="0" borderId="2" xfId="2" applyNumberFormat="1" applyFont="1" applyBorder="1" applyAlignment="1">
      <alignment horizontal="left" vertical="center"/>
    </xf>
    <xf numFmtId="3" fontId="12" fillId="0" borderId="2" xfId="2" applyNumberFormat="1" applyFont="1" applyBorder="1" applyAlignment="1">
      <alignment horizontal="left"/>
    </xf>
    <xf numFmtId="3" fontId="18" fillId="0" borderId="2" xfId="2" applyNumberFormat="1" applyFont="1" applyBorder="1" applyAlignment="1">
      <alignment horizontal="left"/>
    </xf>
    <xf numFmtId="4" fontId="16" fillId="0" borderId="2" xfId="4" applyNumberFormat="1" applyFont="1" applyBorder="1" applyAlignment="1">
      <alignment horizontal="center" vertical="center"/>
    </xf>
    <xf numFmtId="4" fontId="22" fillId="3" borderId="2" xfId="4" applyNumberFormat="1" applyFont="1" applyFill="1" applyBorder="1" applyAlignment="1">
      <alignment vertical="center"/>
    </xf>
    <xf numFmtId="4" fontId="17" fillId="4" borderId="2" xfId="4" applyNumberFormat="1" applyFont="1" applyFill="1" applyBorder="1" applyAlignment="1">
      <alignment vertical="center"/>
    </xf>
    <xf numFmtId="4" fontId="17" fillId="0" borderId="2" xfId="4" applyNumberFormat="1" applyFont="1" applyBorder="1" applyAlignment="1">
      <alignment horizontal="right" vertical="center"/>
    </xf>
    <xf numFmtId="4" fontId="30" fillId="3" borderId="2" xfId="4" applyNumberFormat="1" applyFont="1" applyFill="1" applyBorder="1" applyAlignment="1">
      <alignment vertical="center"/>
    </xf>
    <xf numFmtId="4" fontId="14" fillId="0" borderId="0" xfId="2" applyNumberFormat="1" applyFont="1" applyAlignment="1">
      <alignment horizontal="center" wrapText="1"/>
    </xf>
    <xf numFmtId="4" fontId="14" fillId="0" borderId="0" xfId="2" applyNumberFormat="1" applyFont="1" applyAlignment="1">
      <alignment horizontal="center"/>
    </xf>
    <xf numFmtId="3" fontId="16" fillId="3" borderId="2" xfId="2" applyNumberFormat="1" applyFont="1" applyFill="1" applyBorder="1" applyAlignment="1">
      <alignment horizontal="center" vertical="center"/>
    </xf>
    <xf numFmtId="4" fontId="16" fillId="3" borderId="2" xfId="2" applyNumberFormat="1" applyFont="1" applyFill="1" applyBorder="1" applyAlignment="1">
      <alignment horizontal="left" vertical="center" wrapText="1"/>
    </xf>
    <xf numFmtId="4" fontId="16" fillId="3" borderId="2" xfId="2" applyNumberFormat="1" applyFont="1" applyFill="1" applyBorder="1" applyAlignment="1">
      <alignment horizontal="center" vertical="center" wrapText="1"/>
    </xf>
    <xf numFmtId="4" fontId="16" fillId="3" borderId="2" xfId="4" applyNumberFormat="1" applyFont="1" applyFill="1" applyBorder="1" applyAlignment="1">
      <alignment vertical="center"/>
    </xf>
    <xf numFmtId="4" fontId="17" fillId="3" borderId="2" xfId="4" applyNumberFormat="1" applyFont="1" applyFill="1" applyBorder="1" applyAlignment="1">
      <alignment vertical="center"/>
    </xf>
    <xf numFmtId="4" fontId="16" fillId="3" borderId="2" xfId="4" applyNumberFormat="1" applyFont="1" applyFill="1" applyBorder="1" applyAlignment="1">
      <alignment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3" fillId="0" borderId="0" xfId="0" applyFont="1"/>
    <xf numFmtId="0" fontId="23" fillId="0" borderId="2" xfId="0" applyFont="1" applyBorder="1" applyAlignment="1">
      <alignment vertical="center" wrapText="1"/>
    </xf>
    <xf numFmtId="0" fontId="4" fillId="0" borderId="0" xfId="12" applyFont="1" applyAlignment="1">
      <alignment vertical="center" wrapText="1"/>
    </xf>
    <xf numFmtId="0" fontId="4" fillId="0" borderId="0" xfId="12" applyFont="1" applyAlignment="1">
      <alignment horizontal="center" vertical="center" wrapText="1"/>
    </xf>
    <xf numFmtId="166" fontId="4" fillId="0" borderId="0" xfId="12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66" fontId="29" fillId="0" borderId="2" xfId="13" applyNumberFormat="1" applyFont="1" applyBorder="1" applyAlignment="1">
      <alignment horizontal="center" vertical="center" wrapText="1"/>
    </xf>
    <xf numFmtId="165" fontId="4" fillId="0" borderId="2" xfId="13" applyNumberFormat="1" applyFont="1" applyBorder="1" applyAlignment="1">
      <alignment horizontal="center" vertical="center"/>
    </xf>
    <xf numFmtId="165" fontId="4" fillId="0" borderId="2" xfId="13" applyNumberFormat="1" applyFont="1" applyBorder="1" applyAlignment="1">
      <alignment horizontal="center" vertical="center" wrapText="1"/>
    </xf>
    <xf numFmtId="165" fontId="29" fillId="0" borderId="2" xfId="13" applyNumberFormat="1" applyFont="1" applyBorder="1" applyAlignment="1">
      <alignment horizontal="center" vertical="center"/>
    </xf>
    <xf numFmtId="0" fontId="29" fillId="0" borderId="0" xfId="0" applyFont="1"/>
    <xf numFmtId="0" fontId="23" fillId="0" borderId="2" xfId="13" applyFont="1" applyBorder="1" applyAlignment="1">
      <alignment horizontal="center" vertical="center"/>
    </xf>
    <xf numFmtId="49" fontId="23" fillId="0" borderId="2" xfId="10" applyNumberFormat="1" applyFont="1" applyBorder="1" applyAlignment="1">
      <alignment horizontal="center" vertical="center" wrapText="1"/>
    </xf>
    <xf numFmtId="166" fontId="23" fillId="0" borderId="2" xfId="10" applyNumberFormat="1" applyFont="1" applyBorder="1" applyAlignment="1">
      <alignment horizontal="right" vertical="center" wrapText="1"/>
    </xf>
    <xf numFmtId="166" fontId="23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2" fontId="23" fillId="0" borderId="2" xfId="10" applyNumberFormat="1" applyFont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right" vertical="center" wrapText="1"/>
    </xf>
    <xf numFmtId="1" fontId="23" fillId="0" borderId="2" xfId="10" applyNumberFormat="1" applyFont="1" applyBorder="1" applyAlignment="1">
      <alignment vertical="center" wrapText="1"/>
    </xf>
    <xf numFmtId="3" fontId="23" fillId="0" borderId="2" xfId="13" applyNumberFormat="1" applyFont="1" applyBorder="1" applyAlignment="1">
      <alignment vertical="center" wrapText="1"/>
    </xf>
    <xf numFmtId="0" fontId="23" fillId="0" borderId="2" xfId="13" applyFont="1" applyBorder="1" applyAlignment="1">
      <alignment vertical="center" wrapText="1"/>
    </xf>
    <xf numFmtId="166" fontId="23" fillId="0" borderId="2" xfId="13" applyNumberFormat="1" applyFont="1" applyBorder="1" applyAlignment="1">
      <alignment horizontal="right" vertical="center"/>
    </xf>
    <xf numFmtId="166" fontId="23" fillId="0" borderId="2" xfId="13" applyNumberFormat="1" applyFont="1" applyBorder="1" applyAlignment="1">
      <alignment vertical="center" wrapText="1"/>
    </xf>
    <xf numFmtId="0" fontId="23" fillId="0" borderId="2" xfId="14" applyFont="1" applyBorder="1" applyAlignment="1">
      <alignment horizontal="center" vertical="center" wrapText="1"/>
    </xf>
    <xf numFmtId="167" fontId="23" fillId="0" borderId="2" xfId="15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/>
    </xf>
    <xf numFmtId="169" fontId="23" fillId="0" borderId="2" xfId="0" applyNumberFormat="1" applyFont="1" applyBorder="1" applyAlignment="1">
      <alignment horizontal="right" vertical="center" wrapText="1"/>
    </xf>
    <xf numFmtId="169" fontId="23" fillId="0" borderId="2" xfId="10" applyNumberFormat="1" applyFont="1" applyBorder="1" applyAlignment="1">
      <alignment horizontal="right" vertical="center" wrapText="1"/>
    </xf>
    <xf numFmtId="165" fontId="23" fillId="0" borderId="2" xfId="13" applyNumberFormat="1" applyFont="1" applyBorder="1" applyAlignment="1">
      <alignment vertical="center" wrapText="1"/>
    </xf>
    <xf numFmtId="165" fontId="23" fillId="0" borderId="2" xfId="13" applyNumberFormat="1" applyFont="1" applyBorder="1" applyAlignment="1">
      <alignment horizontal="center" vertical="center" wrapText="1"/>
    </xf>
    <xf numFmtId="170" fontId="23" fillId="0" borderId="2" xfId="13" applyNumberFormat="1" applyFont="1" applyBorder="1" applyAlignment="1">
      <alignment horizontal="right" vertical="center"/>
    </xf>
    <xf numFmtId="171" fontId="23" fillId="0" borderId="2" xfId="13" applyNumberFormat="1" applyFont="1" applyBorder="1" applyAlignment="1">
      <alignment horizontal="right" vertical="center"/>
    </xf>
    <xf numFmtId="165" fontId="23" fillId="0" borderId="2" xfId="13" applyNumberFormat="1" applyFont="1" applyBorder="1" applyAlignment="1">
      <alignment horizontal="right" vertical="center"/>
    </xf>
    <xf numFmtId="168" fontId="23" fillId="0" borderId="2" xfId="0" applyNumberFormat="1" applyFont="1" applyBorder="1" applyAlignment="1">
      <alignment horizontal="right" vertical="center" wrapText="1"/>
    </xf>
    <xf numFmtId="168" fontId="23" fillId="0" borderId="2" xfId="10" applyNumberFormat="1" applyFont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66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12" fillId="0" borderId="0" xfId="16" applyFont="1" applyAlignment="1">
      <alignment horizontal="center" vertical="center"/>
    </xf>
    <xf numFmtId="0" fontId="12" fillId="0" borderId="0" xfId="16" applyFont="1" applyAlignment="1">
      <alignment horizontal="right" vertical="center"/>
    </xf>
    <xf numFmtId="0" fontId="11" fillId="0" borderId="0" xfId="16" applyFont="1" applyAlignment="1">
      <alignment horizontal="center" vertical="center"/>
    </xf>
    <xf numFmtId="0" fontId="11" fillId="0" borderId="0" xfId="16" applyFont="1" applyAlignment="1">
      <alignment horizontal="left" vertical="top" wrapText="1"/>
    </xf>
    <xf numFmtId="0" fontId="11" fillId="0" borderId="2" xfId="16" applyFont="1" applyBorder="1" applyAlignment="1">
      <alignment horizontal="center" vertical="center" wrapText="1"/>
    </xf>
    <xf numFmtId="49" fontId="11" fillId="0" borderId="2" xfId="16" applyNumberFormat="1" applyFont="1" applyBorder="1" applyAlignment="1">
      <alignment horizontal="center" vertical="center" wrapText="1"/>
    </xf>
    <xf numFmtId="165" fontId="9" fillId="0" borderId="2" xfId="16" applyNumberFormat="1" applyFont="1" applyBorder="1" applyAlignment="1">
      <alignment horizontal="center" vertical="center" wrapText="1"/>
    </xf>
    <xf numFmtId="0" fontId="12" fillId="0" borderId="2" xfId="16" applyFont="1" applyBorder="1" applyAlignment="1">
      <alignment horizontal="center" vertical="center" wrapText="1"/>
    </xf>
    <xf numFmtId="0" fontId="12" fillId="0" borderId="2" xfId="16" applyFont="1" applyBorder="1" applyAlignment="1">
      <alignment horizontal="right" vertical="center" wrapText="1"/>
    </xf>
    <xf numFmtId="0" fontId="12" fillId="0" borderId="2" xfId="16" applyFont="1" applyBorder="1" applyAlignment="1">
      <alignment horizontal="left" vertical="center" wrapText="1"/>
    </xf>
    <xf numFmtId="49" fontId="12" fillId="0" borderId="2" xfId="16" applyNumberFormat="1" applyFont="1" applyBorder="1" applyAlignment="1">
      <alignment horizontal="left" vertical="center" wrapText="1"/>
    </xf>
    <xf numFmtId="0" fontId="12" fillId="0" borderId="2" xfId="18" applyFont="1" applyBorder="1" applyAlignment="1">
      <alignment horizontal="right" vertical="center"/>
    </xf>
    <xf numFmtId="49" fontId="12" fillId="0" borderId="2" xfId="18" applyNumberFormat="1" applyFont="1" applyBorder="1" applyAlignment="1">
      <alignment horizontal="left" vertical="center" wrapText="1"/>
    </xf>
    <xf numFmtId="0" fontId="12" fillId="0" borderId="2" xfId="18" applyFont="1" applyBorder="1" applyAlignment="1">
      <alignment horizontal="center" vertical="center"/>
    </xf>
    <xf numFmtId="0" fontId="12" fillId="0" borderId="2" xfId="17" applyFont="1" applyBorder="1" applyAlignment="1">
      <alignment horizontal="right"/>
    </xf>
    <xf numFmtId="172" fontId="11" fillId="2" borderId="2" xfId="16" applyNumberFormat="1" applyFont="1" applyFill="1" applyBorder="1" applyAlignment="1">
      <alignment horizontal="right" vertical="center" wrapText="1"/>
    </xf>
    <xf numFmtId="0" fontId="12" fillId="2" borderId="2" xfId="17" applyFont="1" applyFill="1" applyBorder="1" applyAlignment="1">
      <alignment horizontal="right"/>
    </xf>
    <xf numFmtId="0" fontId="12" fillId="0" borderId="0" xfId="17" applyFont="1"/>
    <xf numFmtId="165" fontId="12" fillId="0" borderId="0" xfId="17" applyNumberFormat="1" applyFont="1"/>
    <xf numFmtId="0" fontId="12" fillId="0" borderId="2" xfId="17" applyFont="1" applyBorder="1"/>
    <xf numFmtId="0" fontId="12" fillId="0" borderId="2" xfId="17" applyFont="1" applyBorder="1" applyAlignment="1">
      <alignment wrapText="1"/>
    </xf>
    <xf numFmtId="0" fontId="12" fillId="2" borderId="2" xfId="17" applyFont="1" applyFill="1" applyBorder="1"/>
    <xf numFmtId="0" fontId="12" fillId="0" borderId="0" xfId="17" applyFont="1" applyAlignment="1">
      <alignment wrapText="1"/>
    </xf>
    <xf numFmtId="2" fontId="12" fillId="0" borderId="0" xfId="17" applyNumberFormat="1" applyFont="1" applyAlignment="1">
      <alignment horizontal="right"/>
    </xf>
    <xf numFmtId="0" fontId="12" fillId="0" borderId="0" xfId="17" applyFont="1" applyAlignment="1">
      <alignment horizontal="center"/>
    </xf>
    <xf numFmtId="0" fontId="12" fillId="0" borderId="0" xfId="17" applyFont="1" applyAlignment="1">
      <alignment horizontal="right"/>
    </xf>
    <xf numFmtId="165" fontId="9" fillId="0" borderId="0" xfId="17" applyNumberFormat="1" applyFont="1"/>
    <xf numFmtId="0" fontId="12" fillId="0" borderId="2" xfId="18" applyFont="1" applyBorder="1" applyAlignment="1">
      <alignment horizontal="left" vertical="center" wrapText="1"/>
    </xf>
    <xf numFmtId="173" fontId="12" fillId="0" borderId="2" xfId="16" applyNumberFormat="1" applyFont="1" applyBorder="1" applyAlignment="1">
      <alignment horizontal="right" vertical="center" wrapText="1"/>
    </xf>
    <xf numFmtId="173" fontId="12" fillId="0" borderId="2" xfId="18" applyNumberFormat="1" applyFont="1" applyBorder="1" applyAlignment="1">
      <alignment horizontal="right" vertical="center"/>
    </xf>
    <xf numFmtId="0" fontId="24" fillId="0" borderId="2" xfId="16" applyFont="1" applyBorder="1" applyAlignment="1">
      <alignment horizontal="left" vertical="center" wrapText="1"/>
    </xf>
    <xf numFmtId="0" fontId="24" fillId="0" borderId="2" xfId="16" applyFont="1" applyBorder="1" applyAlignment="1">
      <alignment horizontal="right" vertical="center" wrapText="1"/>
    </xf>
    <xf numFmtId="49" fontId="24" fillId="0" borderId="2" xfId="18" applyNumberFormat="1" applyFont="1" applyBorder="1" applyAlignment="1">
      <alignment horizontal="left" vertical="center" wrapText="1"/>
    </xf>
    <xf numFmtId="0" fontId="24" fillId="0" borderId="2" xfId="18" applyFont="1" applyBorder="1" applyAlignment="1">
      <alignment horizontal="right" vertical="center"/>
    </xf>
    <xf numFmtId="49" fontId="24" fillId="0" borderId="2" xfId="16" applyNumberFormat="1" applyFont="1" applyBorder="1" applyAlignment="1">
      <alignment horizontal="left" vertical="center" wrapText="1"/>
    </xf>
    <xf numFmtId="0" fontId="24" fillId="0" borderId="2" xfId="17" applyFont="1" applyBorder="1"/>
    <xf numFmtId="0" fontId="24" fillId="0" borderId="2" xfId="17" applyFont="1" applyBorder="1" applyAlignment="1">
      <alignment horizontal="center"/>
    </xf>
    <xf numFmtId="49" fontId="12" fillId="0" borderId="0" xfId="16" applyNumberFormat="1" applyFont="1" applyAlignment="1">
      <alignment horizontal="left" vertical="center" wrapText="1"/>
    </xf>
    <xf numFmtId="0" fontId="12" fillId="0" borderId="2" xfId="17" applyFont="1" applyBorder="1" applyAlignment="1">
      <alignment horizontal="left" wrapText="1"/>
    </xf>
    <xf numFmtId="0" fontId="24" fillId="0" borderId="2" xfId="17" applyFont="1" applyBorder="1" applyAlignment="1">
      <alignment wrapText="1"/>
    </xf>
    <xf numFmtId="0" fontId="12" fillId="2" borderId="2" xfId="17" applyFont="1" applyFill="1" applyBorder="1" applyAlignment="1">
      <alignment horizontal="left" wrapText="1"/>
    </xf>
    <xf numFmtId="173" fontId="24" fillId="0" borderId="2" xfId="17" applyNumberFormat="1" applyFont="1" applyBorder="1"/>
    <xf numFmtId="4" fontId="27" fillId="5" borderId="2" xfId="0" applyNumberFormat="1" applyFont="1" applyFill="1" applyBorder="1" applyAlignment="1">
      <alignment horizontal="right" vertical="center"/>
    </xf>
    <xf numFmtId="4" fontId="11" fillId="0" borderId="2" xfId="2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29" fillId="0" borderId="2" xfId="5" applyNumberFormat="1" applyFont="1" applyBorder="1" applyAlignment="1">
      <alignment horizontal="center" vertical="center" wrapText="1"/>
    </xf>
    <xf numFmtId="4" fontId="11" fillId="0" borderId="2" xfId="5" applyNumberFormat="1" applyFont="1" applyBorder="1" applyAlignment="1">
      <alignment horizontal="center" vertical="center" wrapText="1"/>
    </xf>
    <xf numFmtId="4" fontId="11" fillId="0" borderId="2" xfId="3" applyNumberFormat="1" applyFont="1" applyBorder="1" applyAlignment="1">
      <alignment horizontal="center" vertical="center" wrapText="1"/>
    </xf>
    <xf numFmtId="4" fontId="11" fillId="0" borderId="8" xfId="3" applyNumberFormat="1" applyFont="1" applyBorder="1" applyAlignment="1">
      <alignment horizontal="center" vertical="center" wrapText="1"/>
    </xf>
    <xf numFmtId="4" fontId="11" fillId="0" borderId="3" xfId="3" applyNumberFormat="1" applyFont="1" applyBorder="1" applyAlignment="1">
      <alignment horizontal="center" vertical="center" wrapText="1"/>
    </xf>
    <xf numFmtId="4" fontId="11" fillId="0" borderId="4" xfId="3" applyNumberFormat="1" applyFont="1" applyBorder="1" applyAlignment="1">
      <alignment horizontal="center" vertical="center" wrapText="1"/>
    </xf>
    <xf numFmtId="4" fontId="11" fillId="0" borderId="2" xfId="3" applyNumberFormat="1" applyFont="1" applyBorder="1" applyAlignment="1">
      <alignment horizontal="center" vertical="center"/>
    </xf>
    <xf numFmtId="4" fontId="11" fillId="0" borderId="2" xfId="5" applyNumberFormat="1" applyFont="1" applyBorder="1" applyAlignment="1">
      <alignment horizontal="center" vertical="center"/>
    </xf>
    <xf numFmtId="4" fontId="11" fillId="0" borderId="3" xfId="5" applyNumberFormat="1" applyFont="1" applyBorder="1" applyAlignment="1">
      <alignment horizontal="center" vertical="center" wrapText="1"/>
    </xf>
    <xf numFmtId="4" fontId="11" fillId="0" borderId="4" xfId="5" applyNumberFormat="1" applyFont="1" applyBorder="1" applyAlignment="1">
      <alignment horizontal="center" vertical="center" wrapText="1"/>
    </xf>
    <xf numFmtId="4" fontId="29" fillId="0" borderId="2" xfId="5" applyNumberFormat="1" applyFont="1" applyBorder="1" applyAlignment="1">
      <alignment horizontal="center" vertical="center"/>
    </xf>
    <xf numFmtId="0" fontId="13" fillId="0" borderId="0" xfId="3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1" fillId="0" borderId="2" xfId="3" applyFont="1" applyBorder="1" applyAlignment="1">
      <alignment horizontal="center" vertical="center" wrapText="1"/>
    </xf>
    <xf numFmtId="2" fontId="11" fillId="0" borderId="2" xfId="8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11" fillId="0" borderId="2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29" fillId="0" borderId="2" xfId="5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4" fontId="8" fillId="0" borderId="0" xfId="5" applyNumberFormat="1" applyFont="1" applyAlignment="1">
      <alignment horizontal="left" vertical="center"/>
    </xf>
    <xf numFmtId="4" fontId="11" fillId="0" borderId="0" xfId="2" applyNumberFormat="1" applyFont="1" applyAlignment="1">
      <alignment horizontal="center" vertical="center" wrapText="1"/>
    </xf>
    <xf numFmtId="4" fontId="29" fillId="0" borderId="0" xfId="10" applyNumberFormat="1" applyFont="1" applyAlignment="1">
      <alignment horizontal="center" vertical="center" wrapText="1"/>
    </xf>
    <xf numFmtId="4" fontId="22" fillId="0" borderId="0" xfId="10" applyNumberFormat="1" applyFont="1" applyAlignment="1">
      <alignment horizontal="left"/>
    </xf>
    <xf numFmtId="0" fontId="11" fillId="0" borderId="0" xfId="3" applyFont="1" applyAlignment="1">
      <alignment horizontal="center" vertical="center" wrapText="1"/>
    </xf>
    <xf numFmtId="4" fontId="16" fillId="0" borderId="2" xfId="4" applyNumberFormat="1" applyFont="1" applyBorder="1" applyAlignment="1">
      <alignment horizontal="center" vertical="center" wrapText="1"/>
    </xf>
    <xf numFmtId="4" fontId="16" fillId="0" borderId="0" xfId="4" applyNumberFormat="1" applyFont="1" applyAlignment="1">
      <alignment horizontal="left" vertical="center"/>
    </xf>
    <xf numFmtId="4" fontId="16" fillId="0" borderId="0" xfId="4" applyNumberFormat="1" applyFont="1" applyAlignment="1">
      <alignment horizontal="center" vertical="center" wrapText="1"/>
    </xf>
    <xf numFmtId="4" fontId="15" fillId="0" borderId="0" xfId="9" applyNumberFormat="1" applyFont="1" applyAlignment="1" applyProtection="1">
      <alignment horizontal="center" vertical="center"/>
      <protection locked="0" hidden="1"/>
    </xf>
    <xf numFmtId="4" fontId="16" fillId="0" borderId="2" xfId="4" applyNumberFormat="1" applyFont="1" applyBorder="1" applyAlignment="1">
      <alignment horizontal="left" vertical="center" wrapText="1"/>
    </xf>
    <xf numFmtId="4" fontId="16" fillId="0" borderId="2" xfId="4" applyNumberFormat="1" applyFont="1" applyBorder="1" applyAlignment="1">
      <alignment horizontal="center" vertical="center"/>
    </xf>
    <xf numFmtId="0" fontId="22" fillId="0" borderId="0" xfId="12" applyFont="1" applyAlignment="1">
      <alignment horizontal="left" vertical="center"/>
    </xf>
    <xf numFmtId="165" fontId="29" fillId="0" borderId="6" xfId="13" applyNumberFormat="1" applyFont="1" applyBorder="1" applyAlignment="1">
      <alignment horizontal="left" vertical="center"/>
    </xf>
    <xf numFmtId="165" fontId="29" fillId="0" borderId="7" xfId="13" applyNumberFormat="1" applyFont="1" applyBorder="1" applyAlignment="1">
      <alignment horizontal="left" vertical="center"/>
    </xf>
    <xf numFmtId="165" fontId="29" fillId="0" borderId="5" xfId="13" applyNumberFormat="1" applyFont="1" applyBorder="1" applyAlignment="1">
      <alignment horizontal="left" vertical="center"/>
    </xf>
    <xf numFmtId="0" fontId="29" fillId="0" borderId="2" xfId="13" applyFont="1" applyBorder="1" applyAlignment="1">
      <alignment horizontal="center" vertical="center"/>
    </xf>
    <xf numFmtId="0" fontId="29" fillId="0" borderId="0" xfId="12" applyFont="1" applyAlignment="1">
      <alignment horizontal="center" vertical="center" wrapText="1"/>
    </xf>
    <xf numFmtId="0" fontId="29" fillId="0" borderId="2" xfId="13" applyFont="1" applyBorder="1" applyAlignment="1">
      <alignment horizontal="center" vertical="center" wrapText="1"/>
    </xf>
    <xf numFmtId="166" fontId="29" fillId="0" borderId="2" xfId="13" applyNumberFormat="1" applyFont="1" applyBorder="1" applyAlignment="1">
      <alignment horizontal="center" vertical="center" wrapText="1"/>
    </xf>
    <xf numFmtId="0" fontId="11" fillId="2" borderId="2" xfId="16" applyFont="1" applyFill="1" applyBorder="1" applyAlignment="1">
      <alignment horizontal="center" vertical="center" wrapText="1"/>
    </xf>
    <xf numFmtId="0" fontId="12" fillId="0" borderId="2" xfId="16" applyFont="1" applyBorder="1" applyAlignment="1">
      <alignment horizontal="center" vertical="center" wrapText="1"/>
    </xf>
    <xf numFmtId="173" fontId="12" fillId="0" borderId="2" xfId="16" applyNumberFormat="1" applyFont="1" applyBorder="1" applyAlignment="1">
      <alignment horizontal="right" vertical="center" wrapText="1"/>
    </xf>
    <xf numFmtId="0" fontId="12" fillId="0" borderId="2" xfId="18" applyFont="1" applyBorder="1" applyAlignment="1">
      <alignment horizontal="center" vertical="center"/>
    </xf>
    <xf numFmtId="173" fontId="12" fillId="0" borderId="2" xfId="18" applyNumberFormat="1" applyFont="1" applyBorder="1" applyAlignment="1">
      <alignment horizontal="right" vertical="center"/>
    </xf>
    <xf numFmtId="0" fontId="12" fillId="0" borderId="2" xfId="16" applyFont="1" applyBorder="1" applyAlignment="1">
      <alignment horizontal="center" vertical="center"/>
    </xf>
    <xf numFmtId="173" fontId="12" fillId="0" borderId="2" xfId="16" applyNumberFormat="1" applyFont="1" applyBorder="1" applyAlignment="1">
      <alignment horizontal="right" vertical="center"/>
    </xf>
    <xf numFmtId="0" fontId="8" fillId="0" borderId="0" xfId="16" applyFont="1" applyAlignment="1">
      <alignment horizontal="left" vertical="center" wrapText="1"/>
    </xf>
    <xf numFmtId="0" fontId="11" fillId="0" borderId="0" xfId="16" applyFont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2" fontId="11" fillId="0" borderId="2" xfId="16" applyNumberFormat="1" applyFont="1" applyBorder="1" applyAlignment="1">
      <alignment horizontal="right" vertical="center" wrapText="1"/>
    </xf>
  </cellXfs>
  <cellStyles count="19">
    <cellStyle name="Chuẩn 5" xfId="18"/>
    <cellStyle name="Comma" xfId="1" builtinId="3"/>
    <cellStyle name="Normal" xfId="0" builtinId="0"/>
    <cellStyle name="Normal 10" xfId="17"/>
    <cellStyle name="Normal 2" xfId="8"/>
    <cellStyle name="Normal 2 4" xfId="16"/>
    <cellStyle name="Normal 2 5" xfId="13"/>
    <cellStyle name="Normal 3" xfId="7"/>
    <cellStyle name="Normal 80" xfId="12"/>
    <cellStyle name="Normal_Bieen dong04HT-QH" xfId="4"/>
    <cellStyle name="Normal_Bieen dong04HT-QH 3" xfId="11"/>
    <cellStyle name="Normal_BIEU-CC1" xfId="9"/>
    <cellStyle name="Normal_bieuDH" xfId="3"/>
    <cellStyle name="Normal_Book1" xfId="14"/>
    <cellStyle name="Normal_Phu bieu cc36" xfId="15"/>
    <cellStyle name="Normal_QHMau" xfId="10"/>
    <cellStyle name="Normal_TT.GR HT-QH " xfId="2"/>
    <cellStyle name="Normal_TT.GR HT-QH  2" xfId="5"/>
    <cellStyle name="Normal_TT.GR HT-QH  3" xfId="6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70</xdr:row>
      <xdr:rowOff>0</xdr:rowOff>
    </xdr:from>
    <xdr:to>
      <xdr:col>1</xdr:col>
      <xdr:colOff>1304925</xdr:colOff>
      <xdr:row>70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B4AA50F8-E01D-4ACA-9960-50E98A9770A2}"/>
            </a:ext>
          </a:extLst>
        </xdr:cNvPr>
        <xdr:cNvSpPr txBox="1">
          <a:spLocks noChangeArrowheads="1"/>
        </xdr:cNvSpPr>
      </xdr:nvSpPr>
      <xdr:spPr bwMode="auto">
        <a:xfrm>
          <a:off x="1628775" y="16306800"/>
          <a:ext cx="2571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70</xdr:row>
      <xdr:rowOff>0</xdr:rowOff>
    </xdr:from>
    <xdr:to>
      <xdr:col>1</xdr:col>
      <xdr:colOff>1304925</xdr:colOff>
      <xdr:row>70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F360EB80-5351-4FB7-AAD6-89F6DDF56C26}"/>
            </a:ext>
          </a:extLst>
        </xdr:cNvPr>
        <xdr:cNvSpPr txBox="1">
          <a:spLocks noChangeArrowheads="1"/>
        </xdr:cNvSpPr>
      </xdr:nvSpPr>
      <xdr:spPr bwMode="auto">
        <a:xfrm>
          <a:off x="1628775" y="16306800"/>
          <a:ext cx="2571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70</xdr:row>
      <xdr:rowOff>0</xdr:rowOff>
    </xdr:from>
    <xdr:to>
      <xdr:col>1</xdr:col>
      <xdr:colOff>1304925</xdr:colOff>
      <xdr:row>70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DE0E869F-C646-44FF-8B54-6F2CFFB9F2B3}"/>
            </a:ext>
          </a:extLst>
        </xdr:cNvPr>
        <xdr:cNvSpPr txBox="1">
          <a:spLocks noChangeArrowheads="1"/>
        </xdr:cNvSpPr>
      </xdr:nvSpPr>
      <xdr:spPr bwMode="auto">
        <a:xfrm>
          <a:off x="1628775" y="16306800"/>
          <a:ext cx="2571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70</xdr:row>
      <xdr:rowOff>0</xdr:rowOff>
    </xdr:from>
    <xdr:to>
      <xdr:col>1</xdr:col>
      <xdr:colOff>1304925</xdr:colOff>
      <xdr:row>70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6CB1FD25-A542-4DC0-90ED-4822737ED35C}"/>
            </a:ext>
          </a:extLst>
        </xdr:cNvPr>
        <xdr:cNvSpPr txBox="1">
          <a:spLocks noChangeArrowheads="1"/>
        </xdr:cNvSpPr>
      </xdr:nvSpPr>
      <xdr:spPr bwMode="auto">
        <a:xfrm>
          <a:off x="1628775" y="16306800"/>
          <a:ext cx="2571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_ca%20k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_Nam%20dau%20k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C_Thu%20ho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Sheet1"/>
      <sheetName val="TK2023"/>
      <sheetName val="01CH"/>
      <sheetName val="CC-Cả kỳ"/>
      <sheetName val="Phường 1"/>
      <sheetName val="Phường 2"/>
      <sheetName val="Phường 3"/>
      <sheetName val="Phường An Đôn"/>
      <sheetName val="Xã Hải Lệ"/>
      <sheetName val="Xã Hiệp Hòa"/>
      <sheetName val="Xã Hòa Bình"/>
      <sheetName val="Xã Hồng Lý"/>
      <sheetName val="Xã Hồng Phong"/>
      <sheetName val="Xã Minh Khai"/>
      <sheetName val="Xã Minh Lãng"/>
      <sheetName val="Xã Minh Quang"/>
      <sheetName val="Xã Nguyên Xá"/>
      <sheetName val="Xã Phúc Thành"/>
      <sheetName val="Xã Song An"/>
      <sheetName val="Xã Song Lãng"/>
      <sheetName val="Xã Tam Quang"/>
      <sheetName val="Xã Tân Hòa"/>
      <sheetName val="Xã Tân Lập"/>
      <sheetName val="Xã Tân Phong"/>
      <sheetName val="Xã Trung An"/>
      <sheetName val="Xã Tự Tân"/>
      <sheetName val="Xã Việt Hùng"/>
      <sheetName val="Xã Việt Thuận"/>
      <sheetName val="Xã Vũ Đoài"/>
      <sheetName val="Xã Vũ Hội"/>
      <sheetName val="Xã Vũ Tiến"/>
      <sheetName val="Xã Vũ Vân"/>
      <sheetName val="Xã Vũ Vinh"/>
      <sheetName val="Xã Xuân Hòa"/>
    </sheetNames>
    <sheetDataSet>
      <sheetData sheetId="0"/>
      <sheetData sheetId="1"/>
      <sheetData sheetId="2">
        <row r="4">
          <cell r="F4" t="str">
            <v>Phường 1</v>
          </cell>
          <cell r="G4" t="str">
            <v>Phường 2</v>
          </cell>
          <cell r="H4" t="str">
            <v>Phường 3</v>
          </cell>
          <cell r="I4" t="str">
            <v>Phường An Đôn</v>
          </cell>
          <cell r="J4" t="str">
            <v>Xã Hải Lệ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K2023"/>
      <sheetName val="01CH"/>
      <sheetName val="CC-Cả kỳ"/>
      <sheetName val="Phường 1"/>
      <sheetName val="Phường 2"/>
      <sheetName val="Phường 3"/>
      <sheetName val="Phường An Đôn"/>
      <sheetName val="Xã Hải Lệ"/>
      <sheetName val="Phường Ninh Phong"/>
      <sheetName val="Phường Ninh Sơn"/>
      <sheetName val="Phường Phúc Thành"/>
      <sheetName val="Phường Tân Thành"/>
      <sheetName val="Phường Thanh Bình"/>
      <sheetName val="Phường Vân Giang"/>
      <sheetName val="Xã Ninh Nhất"/>
      <sheetName val="Xã Ninh Phúc"/>
      <sheetName val="Xã Ninh Tiến"/>
      <sheetName val="Xã Song An"/>
      <sheetName val="Xã Song Lãng"/>
      <sheetName val="Xã Tam Quang"/>
      <sheetName val="Xã Tân Hòa"/>
      <sheetName val="Xã Tân Lập"/>
      <sheetName val="Xã Tân Phong"/>
      <sheetName val="Xã Trung An"/>
      <sheetName val="Xã Tự Tân"/>
      <sheetName val="Xã Việt Hùng"/>
      <sheetName val="Xã Việt Thuận"/>
      <sheetName val="Xã Vũ Đoài"/>
      <sheetName val="Xã Vũ Hội"/>
      <sheetName val="Xã Vũ Tiến"/>
      <sheetName val="Xã Vũ Vân"/>
      <sheetName val="Xã Vũ Vinh"/>
      <sheetName val="Xã Xuân Hòa"/>
    </sheetNames>
    <sheetDataSet>
      <sheetData sheetId="0"/>
      <sheetData sheetId="1"/>
      <sheetData sheetId="2">
        <row r="8">
          <cell r="D8">
            <v>5605.7244729999993</v>
          </cell>
        </row>
        <row r="10">
          <cell r="D10">
            <v>279.23838599999999</v>
          </cell>
        </row>
        <row r="11">
          <cell r="D11">
            <v>256.02977499999997</v>
          </cell>
        </row>
        <row r="12">
          <cell r="D12">
            <v>23.208611000000001</v>
          </cell>
        </row>
        <row r="13">
          <cell r="D13">
            <v>212.20503100000002</v>
          </cell>
        </row>
        <row r="14">
          <cell r="D14">
            <v>386.51551699999993</v>
          </cell>
        </row>
        <row r="15">
          <cell r="D15">
            <v>1152.5113530000001</v>
          </cell>
        </row>
        <row r="16">
          <cell r="D16">
            <v>0</v>
          </cell>
        </row>
        <row r="17">
          <cell r="D17">
            <v>3504.2302059999997</v>
          </cell>
        </row>
        <row r="18">
          <cell r="D18">
            <v>0</v>
          </cell>
        </row>
        <row r="19">
          <cell r="D19">
            <v>71.023980000000009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1498.8822889999999</v>
          </cell>
        </row>
        <row r="25">
          <cell r="D25">
            <v>26.687221000000001</v>
          </cell>
        </row>
        <row r="26">
          <cell r="D26">
            <v>194.46894600000002</v>
          </cell>
        </row>
        <row r="27">
          <cell r="D27">
            <v>9.005369</v>
          </cell>
        </row>
        <row r="28">
          <cell r="D28">
            <v>41.494628000000006</v>
          </cell>
        </row>
        <row r="29">
          <cell r="D29">
            <v>2.8419720000000002</v>
          </cell>
        </row>
        <row r="30">
          <cell r="D30">
            <v>32.500039999999998</v>
          </cell>
        </row>
        <row r="31">
          <cell r="D31">
            <v>0</v>
          </cell>
        </row>
        <row r="32">
          <cell r="D32">
            <v>4.2154210000000001</v>
          </cell>
        </row>
        <row r="33">
          <cell r="D33">
            <v>1.3828860000000001</v>
          </cell>
        </row>
        <row r="34">
          <cell r="D34">
            <v>4.4404409999999999</v>
          </cell>
        </row>
        <row r="35">
          <cell r="D35">
            <v>18.252648999999998</v>
          </cell>
        </row>
        <row r="36">
          <cell r="D36">
            <v>4.2086429999999995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66.90168700000001</v>
          </cell>
        </row>
        <row r="43">
          <cell r="D43">
            <v>0</v>
          </cell>
        </row>
        <row r="44">
          <cell r="D44">
            <v>48.546558000000005</v>
          </cell>
        </row>
        <row r="45">
          <cell r="D45">
            <v>0</v>
          </cell>
        </row>
        <row r="46">
          <cell r="D46">
            <v>8.401014</v>
          </cell>
        </row>
        <row r="47">
          <cell r="D47">
            <v>9.1068750000000005</v>
          </cell>
        </row>
        <row r="48">
          <cell r="D48">
            <v>0.84723999999999999</v>
          </cell>
        </row>
        <row r="49">
          <cell r="D49">
            <v>364.76012599999996</v>
          </cell>
        </row>
        <row r="51">
          <cell r="D51">
            <v>249.94853699999999</v>
          </cell>
        </row>
        <row r="52">
          <cell r="D52">
            <v>75.848580999999996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26.241351999999999</v>
          </cell>
        </row>
        <row r="56">
          <cell r="D56">
            <v>5.002891</v>
          </cell>
        </row>
        <row r="57">
          <cell r="D57">
            <v>1.398809</v>
          </cell>
        </row>
        <row r="58">
          <cell r="D58">
            <v>0.25678699999999999</v>
          </cell>
        </row>
        <row r="59">
          <cell r="D59">
            <v>1.675324</v>
          </cell>
        </row>
        <row r="60">
          <cell r="D60">
            <v>4.3878450000000004</v>
          </cell>
        </row>
        <row r="61">
          <cell r="D61">
            <v>3.5771889999999997</v>
          </cell>
        </row>
        <row r="62">
          <cell r="D62">
            <v>6.6964980000000001</v>
          </cell>
        </row>
        <row r="63">
          <cell r="D63">
            <v>90.587002999999996</v>
          </cell>
        </row>
        <row r="64">
          <cell r="D64">
            <v>659.20377499999995</v>
          </cell>
        </row>
        <row r="65">
          <cell r="D65">
            <v>260.62699099999998</v>
          </cell>
        </row>
        <row r="66">
          <cell r="D66">
            <v>398.57678399999998</v>
          </cell>
        </row>
        <row r="67">
          <cell r="D67">
            <v>0.157835</v>
          </cell>
        </row>
        <row r="68">
          <cell r="D68">
            <v>177.69202300000001</v>
          </cell>
        </row>
        <row r="69">
          <cell r="D69">
            <v>0</v>
          </cell>
        </row>
        <row r="70">
          <cell r="D70">
            <v>177.69202300000001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</sheetData>
      <sheetData sheetId="3"/>
      <sheetData sheetId="4">
        <row r="8">
          <cell r="S8">
            <v>0.73909000000000002</v>
          </cell>
        </row>
        <row r="10"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BQ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BQ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BQ13">
            <v>1.7367999999999999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0.73909000000000002</v>
          </cell>
          <cell r="T14">
            <v>0</v>
          </cell>
          <cell r="U14">
            <v>0.73909000000000002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BQ14">
            <v>12.342755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B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BQ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B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B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BQ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BQ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BQ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BQ22">
            <v>0</v>
          </cell>
        </row>
        <row r="23">
          <cell r="T23">
            <v>0</v>
          </cell>
          <cell r="U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BQ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BQ26">
            <v>46.085659000000007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BQ27">
            <v>3.511056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BQ28">
            <v>19.647615999999999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BQ29">
            <v>0.52714399999999995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BQ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BQ33">
            <v>1.3092509999999999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BQ34">
            <v>0.169902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BQ35">
            <v>1.8832869999999999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BQ36">
            <v>0.47101399999999999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BQ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BQ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BQ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BQ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BQ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BQ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BQ44">
            <v>3.7155149999999999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BQ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  <cell r="BQ46">
            <v>4.5706309999999997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  <cell r="BQ47">
            <v>4.0737579999999998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  <cell r="BQ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BQ51">
            <v>24.478755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BQ52">
            <v>7.0175130000000001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BQ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BQ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BQ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  <cell r="BQ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BQ57">
            <v>8.6940000000000003E-3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BQ58">
            <v>8.234E-3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BQ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  <cell r="BQ60">
            <v>1.488731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BQ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BQ62">
            <v>5.5788999999999998E-2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BQ63">
            <v>18.310179000000002</v>
          </cell>
        </row>
        <row r="64">
          <cell r="BQ64">
            <v>17.658262999999998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BQ65">
            <v>10.840211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BQ66">
            <v>6.8180519999999998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BQ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9.8000000000000004E-2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BQ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9.8000000000000004E-2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BQ70">
            <v>3.3828690000000003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B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BQ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  <cell r="BQ73">
            <v>0</v>
          </cell>
        </row>
      </sheetData>
      <sheetData sheetId="5">
        <row r="8">
          <cell r="S8">
            <v>0.31059999999999999</v>
          </cell>
        </row>
        <row r="10"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BQ11">
            <v>31.968162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BQ12">
            <v>1.109626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BQ13">
            <v>6.1679969999999997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0.31059999999999999</v>
          </cell>
          <cell r="T14">
            <v>0</v>
          </cell>
          <cell r="U14">
            <v>0.31059999999999999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BQ14">
            <v>5.398002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B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BQ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B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B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BQ19">
            <v>3.1571690000000001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BQ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BQ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BQ22">
            <v>0</v>
          </cell>
        </row>
        <row r="23">
          <cell r="T23">
            <v>0</v>
          </cell>
          <cell r="U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BQ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BQ26">
            <v>45.067302000000005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0.14000000000000001</v>
          </cell>
          <cell r="AO27">
            <v>0</v>
          </cell>
          <cell r="AP27">
            <v>0</v>
          </cell>
          <cell r="AR27">
            <v>0</v>
          </cell>
          <cell r="BQ27">
            <v>2.3448229999999999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BQ28">
            <v>1.1167929999999999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BQ29">
            <v>1.4832799999999999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BQ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BQ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BQ34">
            <v>2.5962260000000001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BQ35">
            <v>2.6831200000000002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BQ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BQ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BQ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BQ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BQ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BQ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BQ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BQ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BQ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  <cell r="BQ46">
            <v>0.80203400000000002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  <cell r="BQ47">
            <v>1.1102000000000001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  <cell r="BQ48">
            <v>0.251135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BQ51">
            <v>23.25037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BQ52">
            <v>10.328006999999999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BQ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BQ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BQ55">
            <v>25.211406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  <cell r="BQ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BQ57">
            <v>0.336283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BQ58">
            <v>0.21453700000000001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BQ59">
            <v>1.5862229999999999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  <cell r="BQ60">
            <v>1.4939480000000001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BQ61">
            <v>2.2181120000000001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BQ62">
            <v>7.4248999999999996E-2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BQ63">
            <v>2.2734239999999999</v>
          </cell>
        </row>
        <row r="64">
          <cell r="BQ64">
            <v>23.330882000000003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BQ65">
            <v>3.1514609999999998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BQ66">
            <v>20.179421000000001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BQ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1.1600000000000001E-2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BQ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1.1600000000000001E-2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BQ70">
            <v>7.1948700000000008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B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BQ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  <cell r="BQ73">
            <v>0</v>
          </cell>
        </row>
      </sheetData>
      <sheetData sheetId="6">
        <row r="8">
          <cell r="S8">
            <v>3.9514000000000005</v>
          </cell>
        </row>
        <row r="10"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1.7785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0.3785</v>
          </cell>
          <cell r="W11">
            <v>0</v>
          </cell>
          <cell r="X11">
            <v>0</v>
          </cell>
          <cell r="Z11">
            <v>0.2</v>
          </cell>
          <cell r="AA11">
            <v>0</v>
          </cell>
          <cell r="AB11">
            <v>0</v>
          </cell>
          <cell r="AC11">
            <v>1.2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BQ11">
            <v>13.204166000000003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BQ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1.7800000000000002</v>
          </cell>
          <cell r="T13">
            <v>0</v>
          </cell>
          <cell r="U13">
            <v>0.68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BQ13">
            <v>3.8556359999999996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0.39289999999999997</v>
          </cell>
          <cell r="T14">
            <v>0</v>
          </cell>
          <cell r="U14">
            <v>0.39289999999999997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BQ14">
            <v>9.324325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B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BQ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B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B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BQ19">
            <v>1.6135729999999999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BQ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BQ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BQ22">
            <v>0</v>
          </cell>
        </row>
        <row r="23">
          <cell r="T23">
            <v>0</v>
          </cell>
          <cell r="U23">
            <v>0.08</v>
          </cell>
          <cell r="BQ23">
            <v>140.477937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BQ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BQ26">
            <v>70.482023000000012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0.08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BQ27">
            <v>1.3273900000000001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BQ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BQ29">
            <v>0.19063099999999999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BQ32">
            <v>0.49676400000000004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BQ33">
            <v>7.3635000000000006E-2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BQ34">
            <v>1.3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BQ35">
            <v>9.8980559999999986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BQ36">
            <v>2.787096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BQ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BQ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BQ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BQ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BQ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BQ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BQ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BQ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  <cell r="BQ46">
            <v>2.947616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  <cell r="BQ47">
            <v>1.696869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  <cell r="BQ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BQ51">
            <v>28.211860999999999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BQ52">
            <v>7.5394519999999998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BQ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BQ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BQ55">
            <v>1.029946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  <cell r="BQ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BQ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BQ58">
            <v>1.4083999999999999E-2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BQ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  <cell r="BQ60">
            <v>0.90331000000000006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BQ61">
            <v>0.29953099999999999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BQ62">
            <v>0.91228100000000001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BQ63">
            <v>0.93310599999999999</v>
          </cell>
        </row>
        <row r="64">
          <cell r="BQ64">
            <v>9.4342859999999984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BQ65">
            <v>1.5679790000000002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BQ66">
            <v>7.8663069999999999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BQ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4.8000000000000001E-2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BQ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4.8000000000000001E-2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BQ70">
            <v>5.2111460000000003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B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BQ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  <cell r="BQ73">
            <v>0</v>
          </cell>
        </row>
      </sheetData>
      <sheetData sheetId="7">
        <row r="8">
          <cell r="S8">
            <v>3.7421199999999999</v>
          </cell>
        </row>
        <row r="10"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BQ11">
            <v>5.5036370000000003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BQ12">
            <v>1.0014909999999999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1.6684699999999999</v>
          </cell>
          <cell r="T13">
            <v>0</v>
          </cell>
          <cell r="U13">
            <v>0.47846999999999995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1.19</v>
          </cell>
          <cell r="BQ13">
            <v>31.167883000000003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2.0736499999999998</v>
          </cell>
          <cell r="T14">
            <v>0</v>
          </cell>
          <cell r="U14">
            <v>1.07365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1</v>
          </cell>
          <cell r="BQ14">
            <v>52.045107999999999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B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BQ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BQ17">
            <v>4.9154450000000001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B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BQ19">
            <v>1.094079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BQ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BQ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BQ22">
            <v>0</v>
          </cell>
        </row>
        <row r="23">
          <cell r="T23">
            <v>0</v>
          </cell>
          <cell r="U23">
            <v>1.0258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BQ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0.22</v>
          </cell>
          <cell r="AO26">
            <v>0</v>
          </cell>
          <cell r="AP26">
            <v>0</v>
          </cell>
          <cell r="AR26">
            <v>0.54</v>
          </cell>
          <cell r="BQ26">
            <v>37.152072000000004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BQ27">
            <v>0.93415499999999996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BQ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BQ29">
            <v>0.116546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BQ32">
            <v>3.8334800000000002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BQ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0.06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BQ34">
            <v>0.12124599999999999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BQ35">
            <v>1.6147879999999999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BQ36">
            <v>0.18241599999999999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BQ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BQ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BQ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BQ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BQ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BQ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BQ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BQ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  <cell r="BQ46">
            <v>1.1000000000000001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0.15579999999999999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  <cell r="BQ47">
            <v>1.4815910000000001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  <cell r="BQ48">
            <v>0.116105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BQ51">
            <v>35.783521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BQ52">
            <v>3.0718290000000001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BQ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BQ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BQ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  <cell r="BQ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BQ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BQ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BQ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  <cell r="BQ60">
            <v>0.24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BQ61">
            <v>0.60566299999999995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BQ62">
            <v>1.49024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0.81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0.76</v>
          </cell>
          <cell r="AO63">
            <v>0</v>
          </cell>
          <cell r="AP63">
            <v>0</v>
          </cell>
          <cell r="AR63">
            <v>0</v>
          </cell>
          <cell r="BQ63">
            <v>20.972239999999999</v>
          </cell>
        </row>
        <row r="64">
          <cell r="BQ64">
            <v>52.626518000000004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BQ65">
            <v>1.139648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BQ66">
            <v>51.486870000000003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BQ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0.14000000000000001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0.12</v>
          </cell>
          <cell r="AO68">
            <v>0</v>
          </cell>
          <cell r="AP68">
            <v>0</v>
          </cell>
          <cell r="AR68">
            <v>1.66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0.24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BQ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0.14000000000000001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0.12</v>
          </cell>
          <cell r="AO70">
            <v>0</v>
          </cell>
          <cell r="AP70">
            <v>0</v>
          </cell>
          <cell r="AR70">
            <v>1.66</v>
          </cell>
          <cell r="BQ70">
            <v>9.2222650000000002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B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BQ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  <cell r="BQ73">
            <v>0</v>
          </cell>
        </row>
      </sheetData>
      <sheetData sheetId="8">
        <row r="8">
          <cell r="S8">
            <v>54.312960000000004</v>
          </cell>
        </row>
        <row r="10">
          <cell r="J10">
            <v>0</v>
          </cell>
          <cell r="K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0.81459999999999999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0.73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8.4599999999999995E-2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BQ11">
            <v>202.76070999999999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BQ12">
            <v>21.097494000000001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0.62571999999999994</v>
          </cell>
          <cell r="T13">
            <v>0.62571999999999994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BQ13">
            <v>165.20252500000001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3.3648400000000001</v>
          </cell>
          <cell r="T14">
            <v>3.1448400000000003</v>
          </cell>
          <cell r="U14">
            <v>0</v>
          </cell>
          <cell r="V14">
            <v>0</v>
          </cell>
          <cell r="W14">
            <v>0</v>
          </cell>
          <cell r="X14">
            <v>0.15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BQ14">
            <v>300.52424699999995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BQ15">
            <v>1152.5113530000001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BQ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49.477800000000002</v>
          </cell>
          <cell r="T17">
            <v>25.48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16.877800000000001</v>
          </cell>
          <cell r="AM17">
            <v>0</v>
          </cell>
          <cell r="AN17">
            <v>0</v>
          </cell>
          <cell r="AO17">
            <v>0</v>
          </cell>
          <cell r="AP17">
            <v>7.12</v>
          </cell>
          <cell r="AR17">
            <v>0</v>
          </cell>
          <cell r="BQ17">
            <v>3449.8369609999995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B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0.03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BQ19">
            <v>65.129159000000001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BQ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BQ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BQ22">
            <v>0</v>
          </cell>
        </row>
        <row r="23">
          <cell r="T23">
            <v>0</v>
          </cell>
          <cell r="U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0.03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BQ25">
            <v>55.937781000000001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B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BQ27">
            <v>1.7764449999999998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BQ28">
            <v>20.730219000000002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BQ29">
            <v>0.70437100000000008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BQ32">
            <v>8.5177000000000003E-2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BQ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BQ34">
            <v>0.19306699999999999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BQ35">
            <v>3.3733979999999999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BQ36">
            <v>0.76811700000000005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BQ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BQ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BQ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BQ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BQ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BQ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BQ44">
            <v>62.437342999999998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BQ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  <cell r="BQ46">
            <v>0.22073300000000001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  <cell r="BQ47">
            <v>0.58865699999999999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  <cell r="BQ48">
            <v>18.690000000000001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BQ51">
            <v>142.61402999999999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BQ52">
            <v>47.891779999999997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BQ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BQ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BQ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  <cell r="BQ56">
            <v>5.002891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BQ57">
            <v>1.0538320000000001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BQ58">
            <v>1.9931999999999998E-2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BQ59">
            <v>8.9101E-2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  <cell r="BQ60">
            <v>0.50185599999999997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BQ61">
            <v>0.52388299999999999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BQ62">
            <v>4.1639390000000001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BQ63">
            <v>46.528053999999997</v>
          </cell>
        </row>
        <row r="64">
          <cell r="BQ64">
            <v>546.16382599999997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BQ65">
            <v>245.027692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11.09</v>
          </cell>
          <cell r="AR66">
            <v>0</v>
          </cell>
          <cell r="BQ66">
            <v>301.13613400000003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BQ67">
            <v>0.157835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0.64390000000000003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BQ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0.64390000000000003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BQ70">
            <v>149.71937299999999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B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BQ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  <cell r="BQ73">
            <v>0</v>
          </cell>
        </row>
      </sheetData>
      <sheetData sheetId="9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0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1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2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3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4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5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6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7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8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19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0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1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2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3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4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5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6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7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8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29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30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31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32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  <sheetData sheetId="33"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</row>
        <row r="12"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</row>
        <row r="13"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0</v>
          </cell>
          <cell r="AP46">
            <v>0</v>
          </cell>
          <cell r="A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R48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R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R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K2023"/>
      <sheetName val="01CH"/>
      <sheetName val="CC-Cả kỳ"/>
      <sheetName val="Phường 1"/>
      <sheetName val="Phường 2"/>
      <sheetName val="Phường 3"/>
      <sheetName val="Phường An Đôn"/>
      <sheetName val="Xã Hải Lệ"/>
      <sheetName val="Phường Ninh Phong"/>
      <sheetName val="Phường Ninh Sơn"/>
      <sheetName val="Phường Phúc Thành"/>
      <sheetName val="Phường Tân Thành"/>
      <sheetName val="Phường Thanh Bình"/>
      <sheetName val="Phường Vân Giang"/>
      <sheetName val="Xã Ninh Nhất"/>
      <sheetName val="Xã Ninh Phúc"/>
      <sheetName val="Xã Ninh Tiến"/>
      <sheetName val="Xã Song An"/>
      <sheetName val="Xã Song Lãng"/>
      <sheetName val="Xã Tam Quang"/>
      <sheetName val="Xã Tân Hòa"/>
      <sheetName val="Xã Tân Lập"/>
      <sheetName val="Xã Tân Phong"/>
      <sheetName val="Xã Trung An"/>
      <sheetName val="Xã Tự Tân"/>
      <sheetName val="Xã Việt Hùng"/>
      <sheetName val="Xã Việt Thuận"/>
      <sheetName val="Xã Vũ Đoài"/>
      <sheetName val="Xã Vũ Hội"/>
      <sheetName val="Xã Vũ Tiến"/>
      <sheetName val="Xã Vũ Vân"/>
      <sheetName val="Xã Vũ Vinh"/>
      <sheetName val="Xã Xuân Hòa"/>
    </sheetNames>
    <sheetDataSet>
      <sheetData sheetId="0"/>
      <sheetData sheetId="1"/>
      <sheetData sheetId="2"/>
      <sheetData sheetId="3"/>
      <sheetData sheetId="4"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5">
          <cell r="BO25">
            <v>0</v>
          </cell>
        </row>
        <row r="26">
          <cell r="BO26">
            <v>0</v>
          </cell>
        </row>
        <row r="27">
          <cell r="BO27">
            <v>0</v>
          </cell>
        </row>
        <row r="28">
          <cell r="BO28">
            <v>0</v>
          </cell>
        </row>
        <row r="29">
          <cell r="BO29">
            <v>0</v>
          </cell>
        </row>
        <row r="32">
          <cell r="BO32">
            <v>0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7">
          <cell r="BO37">
            <v>0</v>
          </cell>
        </row>
        <row r="38">
          <cell r="BO38">
            <v>0</v>
          </cell>
        </row>
        <row r="39">
          <cell r="BO39">
            <v>0</v>
          </cell>
        </row>
        <row r="40">
          <cell r="BO40">
            <v>0</v>
          </cell>
        </row>
        <row r="41">
          <cell r="BO41">
            <v>0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0</v>
          </cell>
        </row>
        <row r="46">
          <cell r="BO46">
            <v>0</v>
          </cell>
        </row>
        <row r="47">
          <cell r="BO47">
            <v>0</v>
          </cell>
        </row>
        <row r="48">
          <cell r="BO48">
            <v>0</v>
          </cell>
        </row>
        <row r="51">
          <cell r="BO51">
            <v>0</v>
          </cell>
        </row>
        <row r="52">
          <cell r="BO52">
            <v>0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0</v>
          </cell>
        </row>
        <row r="56">
          <cell r="BO56">
            <v>0</v>
          </cell>
        </row>
        <row r="57">
          <cell r="BO57">
            <v>0</v>
          </cell>
        </row>
        <row r="58">
          <cell r="BO58">
            <v>0</v>
          </cell>
        </row>
        <row r="59">
          <cell r="BO59">
            <v>0</v>
          </cell>
        </row>
        <row r="60">
          <cell r="BO60">
            <v>0</v>
          </cell>
        </row>
        <row r="61">
          <cell r="BO61">
            <v>0</v>
          </cell>
        </row>
        <row r="62">
          <cell r="BO62">
            <v>0</v>
          </cell>
        </row>
        <row r="63">
          <cell r="BO63">
            <v>0</v>
          </cell>
        </row>
        <row r="64">
          <cell r="BO64">
            <v>0</v>
          </cell>
        </row>
        <row r="65">
          <cell r="BO65">
            <v>0</v>
          </cell>
        </row>
        <row r="66">
          <cell r="BO66">
            <v>0</v>
          </cell>
        </row>
        <row r="67">
          <cell r="BO67">
            <v>0</v>
          </cell>
        </row>
        <row r="69">
          <cell r="BO69">
            <v>0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>
            <v>0</v>
          </cell>
        </row>
        <row r="73">
          <cell r="BO73">
            <v>0</v>
          </cell>
        </row>
      </sheetData>
      <sheetData sheetId="5"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5">
          <cell r="BO25">
            <v>0</v>
          </cell>
        </row>
        <row r="26">
          <cell r="BO26">
            <v>0</v>
          </cell>
        </row>
        <row r="27">
          <cell r="BO27">
            <v>0</v>
          </cell>
        </row>
        <row r="28">
          <cell r="BO28">
            <v>0</v>
          </cell>
        </row>
        <row r="29">
          <cell r="BO29">
            <v>0</v>
          </cell>
        </row>
        <row r="32">
          <cell r="BO32">
            <v>0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7">
          <cell r="BO37">
            <v>0</v>
          </cell>
        </row>
        <row r="38">
          <cell r="BO38">
            <v>0</v>
          </cell>
        </row>
        <row r="39">
          <cell r="BO39">
            <v>0</v>
          </cell>
        </row>
        <row r="40">
          <cell r="BO40">
            <v>0</v>
          </cell>
        </row>
        <row r="41">
          <cell r="BO41">
            <v>0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0</v>
          </cell>
        </row>
        <row r="46">
          <cell r="BO46">
            <v>0</v>
          </cell>
        </row>
        <row r="47">
          <cell r="BO47">
            <v>0</v>
          </cell>
        </row>
        <row r="48">
          <cell r="BO48">
            <v>0</v>
          </cell>
        </row>
        <row r="51">
          <cell r="BO51">
            <v>0</v>
          </cell>
        </row>
        <row r="52">
          <cell r="BO52">
            <v>0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0</v>
          </cell>
        </row>
        <row r="56">
          <cell r="BO56">
            <v>0</v>
          </cell>
        </row>
        <row r="57">
          <cell r="BO57">
            <v>0</v>
          </cell>
        </row>
        <row r="58">
          <cell r="BO58">
            <v>0</v>
          </cell>
        </row>
        <row r="59">
          <cell r="BO59">
            <v>0</v>
          </cell>
        </row>
        <row r="60">
          <cell r="BO60">
            <v>0</v>
          </cell>
        </row>
        <row r="61">
          <cell r="BO61">
            <v>0</v>
          </cell>
        </row>
        <row r="62">
          <cell r="BO62">
            <v>0</v>
          </cell>
        </row>
        <row r="63">
          <cell r="BO63">
            <v>0</v>
          </cell>
        </row>
        <row r="64">
          <cell r="BO64">
            <v>0</v>
          </cell>
        </row>
        <row r="65">
          <cell r="BO65">
            <v>0</v>
          </cell>
        </row>
        <row r="66">
          <cell r="BO66">
            <v>0</v>
          </cell>
        </row>
        <row r="67">
          <cell r="BO67">
            <v>0</v>
          </cell>
        </row>
        <row r="69">
          <cell r="BO69">
            <v>0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>
            <v>0</v>
          </cell>
        </row>
        <row r="73">
          <cell r="BO73">
            <v>0</v>
          </cell>
        </row>
      </sheetData>
      <sheetData sheetId="6">
        <row r="11">
          <cell r="S11">
            <v>0.3785</v>
          </cell>
        </row>
        <row r="12">
          <cell r="S12">
            <v>0</v>
          </cell>
        </row>
        <row r="13">
          <cell r="S13">
            <v>1.7800000000000002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3">
          <cell r="BO23">
            <v>0</v>
          </cell>
        </row>
        <row r="25">
          <cell r="BO25">
            <v>0</v>
          </cell>
        </row>
        <row r="26">
          <cell r="BO26">
            <v>0</v>
          </cell>
        </row>
        <row r="27">
          <cell r="BO27">
            <v>0</v>
          </cell>
        </row>
        <row r="28">
          <cell r="BO28">
            <v>0</v>
          </cell>
        </row>
        <row r="29">
          <cell r="BO29">
            <v>0</v>
          </cell>
        </row>
        <row r="32">
          <cell r="BO32">
            <v>0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7">
          <cell r="BO37">
            <v>0</v>
          </cell>
        </row>
        <row r="38">
          <cell r="BO38">
            <v>0</v>
          </cell>
        </row>
        <row r="39">
          <cell r="BO39">
            <v>0</v>
          </cell>
        </row>
        <row r="40">
          <cell r="BO40">
            <v>0</v>
          </cell>
        </row>
        <row r="41">
          <cell r="BO41">
            <v>0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0</v>
          </cell>
        </row>
        <row r="46">
          <cell r="BO46">
            <v>0</v>
          </cell>
        </row>
        <row r="47">
          <cell r="BO47">
            <v>0</v>
          </cell>
        </row>
        <row r="48">
          <cell r="BO48">
            <v>0</v>
          </cell>
        </row>
        <row r="51">
          <cell r="BO51">
            <v>0</v>
          </cell>
        </row>
        <row r="52">
          <cell r="BO52">
            <v>0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0</v>
          </cell>
        </row>
        <row r="56">
          <cell r="BO56">
            <v>0</v>
          </cell>
        </row>
        <row r="57">
          <cell r="BO57">
            <v>0</v>
          </cell>
        </row>
        <row r="58">
          <cell r="BO58">
            <v>0</v>
          </cell>
        </row>
        <row r="59">
          <cell r="BO59">
            <v>0</v>
          </cell>
        </row>
        <row r="60">
          <cell r="BO60">
            <v>0</v>
          </cell>
        </row>
        <row r="61">
          <cell r="BO61">
            <v>0</v>
          </cell>
        </row>
        <row r="62">
          <cell r="BO62">
            <v>0</v>
          </cell>
        </row>
        <row r="63">
          <cell r="BO63">
            <v>0</v>
          </cell>
        </row>
        <row r="64">
          <cell r="BO64">
            <v>0</v>
          </cell>
        </row>
        <row r="65">
          <cell r="BO65">
            <v>0</v>
          </cell>
        </row>
        <row r="66">
          <cell r="BO66">
            <v>0</v>
          </cell>
        </row>
        <row r="67">
          <cell r="BO67">
            <v>0</v>
          </cell>
        </row>
        <row r="69">
          <cell r="BO69">
            <v>0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>
            <v>0</v>
          </cell>
        </row>
        <row r="73">
          <cell r="BO73">
            <v>0</v>
          </cell>
        </row>
      </sheetData>
      <sheetData sheetId="7">
        <row r="11">
          <cell r="S11">
            <v>0</v>
          </cell>
        </row>
        <row r="12">
          <cell r="S12">
            <v>0</v>
          </cell>
        </row>
        <row r="13">
          <cell r="S13">
            <v>1.19</v>
          </cell>
        </row>
        <row r="14">
          <cell r="S14">
            <v>1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5">
          <cell r="BO25">
            <v>0</v>
          </cell>
        </row>
        <row r="26">
          <cell r="BO26">
            <v>0.76</v>
          </cell>
        </row>
        <row r="27">
          <cell r="BO27">
            <v>0</v>
          </cell>
        </row>
        <row r="28">
          <cell r="BO28">
            <v>0</v>
          </cell>
        </row>
        <row r="29">
          <cell r="BO29">
            <v>0</v>
          </cell>
        </row>
        <row r="32">
          <cell r="BO32">
            <v>0</v>
          </cell>
        </row>
        <row r="33">
          <cell r="BO33">
            <v>0</v>
          </cell>
        </row>
        <row r="34">
          <cell r="BO34">
            <v>0.06</v>
          </cell>
        </row>
        <row r="35">
          <cell r="BO35">
            <v>0</v>
          </cell>
        </row>
        <row r="36">
          <cell r="BO36">
            <v>0</v>
          </cell>
        </row>
        <row r="37">
          <cell r="BO37">
            <v>0</v>
          </cell>
        </row>
        <row r="38">
          <cell r="BO38">
            <v>0</v>
          </cell>
        </row>
        <row r="39">
          <cell r="BO39">
            <v>0</v>
          </cell>
        </row>
        <row r="40">
          <cell r="BO40">
            <v>0</v>
          </cell>
        </row>
        <row r="41">
          <cell r="BO41">
            <v>0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0</v>
          </cell>
        </row>
        <row r="46">
          <cell r="BO46">
            <v>0</v>
          </cell>
        </row>
        <row r="47">
          <cell r="BO47">
            <v>0</v>
          </cell>
        </row>
        <row r="48">
          <cell r="BO48">
            <v>0</v>
          </cell>
        </row>
        <row r="51">
          <cell r="BO51">
            <v>0</v>
          </cell>
        </row>
        <row r="52">
          <cell r="BO52">
            <v>0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0</v>
          </cell>
        </row>
        <row r="56">
          <cell r="BO56">
            <v>0</v>
          </cell>
        </row>
        <row r="57">
          <cell r="BO57">
            <v>0</v>
          </cell>
        </row>
        <row r="58">
          <cell r="BO58">
            <v>0</v>
          </cell>
        </row>
        <row r="59">
          <cell r="BO59">
            <v>0</v>
          </cell>
        </row>
        <row r="60">
          <cell r="BO60">
            <v>0</v>
          </cell>
        </row>
        <row r="61">
          <cell r="BO61">
            <v>0</v>
          </cell>
        </row>
        <row r="62">
          <cell r="BO62">
            <v>0</v>
          </cell>
        </row>
        <row r="63">
          <cell r="BO63">
            <v>1.57</v>
          </cell>
        </row>
        <row r="64">
          <cell r="BO64">
            <v>0</v>
          </cell>
        </row>
        <row r="65">
          <cell r="BO65">
            <v>0</v>
          </cell>
        </row>
        <row r="66">
          <cell r="BO66">
            <v>0</v>
          </cell>
        </row>
        <row r="67">
          <cell r="BO67">
            <v>0</v>
          </cell>
        </row>
        <row r="69">
          <cell r="BO69">
            <v>0</v>
          </cell>
        </row>
        <row r="70">
          <cell r="BO70">
            <v>2.16</v>
          </cell>
        </row>
        <row r="71">
          <cell r="BO71">
            <v>0</v>
          </cell>
        </row>
        <row r="72">
          <cell r="BO72">
            <v>0</v>
          </cell>
        </row>
        <row r="73">
          <cell r="BO73">
            <v>0</v>
          </cell>
        </row>
      </sheetData>
      <sheetData sheetId="8">
        <row r="11">
          <cell r="S11">
            <v>0.81459999999999999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0.22</v>
          </cell>
        </row>
        <row r="15">
          <cell r="S15">
            <v>0</v>
          </cell>
        </row>
        <row r="16">
          <cell r="S16">
            <v>0</v>
          </cell>
        </row>
        <row r="17">
          <cell r="S17">
            <v>23.997800000000002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0</v>
          </cell>
        </row>
        <row r="25">
          <cell r="BO25">
            <v>0.03</v>
          </cell>
        </row>
        <row r="26">
          <cell r="BO26">
            <v>0</v>
          </cell>
        </row>
        <row r="27">
          <cell r="BO27">
            <v>0</v>
          </cell>
        </row>
        <row r="28">
          <cell r="BO28">
            <v>0</v>
          </cell>
        </row>
        <row r="29">
          <cell r="BO29">
            <v>0</v>
          </cell>
        </row>
        <row r="32">
          <cell r="BO32">
            <v>0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7">
          <cell r="BO37">
            <v>0</v>
          </cell>
        </row>
        <row r="38">
          <cell r="BO38">
            <v>0</v>
          </cell>
        </row>
        <row r="39">
          <cell r="BO39">
            <v>0</v>
          </cell>
        </row>
        <row r="40">
          <cell r="BO40">
            <v>0</v>
          </cell>
        </row>
        <row r="41">
          <cell r="BO41">
            <v>0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0</v>
          </cell>
        </row>
        <row r="46">
          <cell r="BO46">
            <v>0</v>
          </cell>
        </row>
        <row r="47">
          <cell r="BO47">
            <v>0</v>
          </cell>
        </row>
        <row r="48">
          <cell r="BO48">
            <v>0</v>
          </cell>
        </row>
        <row r="51">
          <cell r="BO51">
            <v>0</v>
          </cell>
        </row>
        <row r="52">
          <cell r="BO52">
            <v>0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0</v>
          </cell>
        </row>
        <row r="56">
          <cell r="BO56">
            <v>0</v>
          </cell>
        </row>
        <row r="57">
          <cell r="BO57">
            <v>0</v>
          </cell>
        </row>
        <row r="58">
          <cell r="BO58">
            <v>0</v>
          </cell>
        </row>
        <row r="59">
          <cell r="BO59">
            <v>0</v>
          </cell>
        </row>
        <row r="60">
          <cell r="BO60">
            <v>0</v>
          </cell>
        </row>
        <row r="61">
          <cell r="BO61">
            <v>0</v>
          </cell>
        </row>
        <row r="62">
          <cell r="BO62">
            <v>0</v>
          </cell>
        </row>
        <row r="63">
          <cell r="BO63">
            <v>0</v>
          </cell>
        </row>
        <row r="64">
          <cell r="BO64">
            <v>11.09</v>
          </cell>
        </row>
        <row r="65">
          <cell r="BO65">
            <v>0</v>
          </cell>
        </row>
        <row r="66">
          <cell r="BO66">
            <v>11.09</v>
          </cell>
        </row>
        <row r="67">
          <cell r="BO67">
            <v>0</v>
          </cell>
        </row>
        <row r="69">
          <cell r="BO69">
            <v>0</v>
          </cell>
        </row>
        <row r="70">
          <cell r="BO70">
            <v>0.64390000000000003</v>
          </cell>
        </row>
        <row r="71">
          <cell r="BO71">
            <v>0</v>
          </cell>
        </row>
        <row r="72">
          <cell r="BO72">
            <v>0</v>
          </cell>
        </row>
        <row r="73">
          <cell r="BO7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showZeros="0" tabSelected="1" view="pageBreakPreview" zoomScaleNormal="100" zoomScaleSheetLayoutView="100" workbookViewId="0">
      <pane xSplit="3" ySplit="5" topLeftCell="D6" activePane="bottomRight" state="frozen"/>
      <selection activeCell="B13" sqref="B13"/>
      <selection pane="topRight" activeCell="B13" sqref="B13"/>
      <selection pane="bottomLeft" activeCell="B13" sqref="B13"/>
      <selection pane="bottomRight" activeCell="C8" sqref="C8"/>
    </sheetView>
  </sheetViews>
  <sheetFormatPr defaultColWidth="9.140625" defaultRowHeight="15.75"/>
  <cols>
    <col min="1" max="1" width="5.5703125" style="286" customWidth="1"/>
    <col min="2" max="2" width="22.42578125" style="287" customWidth="1"/>
    <col min="3" max="3" width="52" style="288" customWidth="1"/>
    <col min="4" max="4" width="11.5703125" style="289" customWidth="1"/>
    <col min="5" max="9" width="7.28515625" style="290" customWidth="1"/>
    <col min="10" max="10" width="23.5703125" style="291" customWidth="1"/>
    <col min="11" max="16384" width="9.140625" style="249"/>
  </cols>
  <sheetData>
    <row r="1" spans="1:10" s="255" customFormat="1" ht="12.75">
      <c r="A1" s="378" t="s">
        <v>404</v>
      </c>
      <c r="B1" s="378"/>
      <c r="C1" s="251"/>
      <c r="D1" s="252"/>
      <c r="E1" s="253"/>
      <c r="F1" s="253"/>
      <c r="G1" s="253"/>
      <c r="H1" s="253"/>
      <c r="I1" s="253"/>
      <c r="J1" s="254"/>
    </row>
    <row r="2" spans="1:10" ht="27" customHeight="1">
      <c r="A2" s="383" t="s">
        <v>318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>
      <c r="A3" s="382" t="s">
        <v>181</v>
      </c>
      <c r="B3" s="384" t="s">
        <v>277</v>
      </c>
      <c r="C3" s="384" t="s">
        <v>278</v>
      </c>
      <c r="D3" s="384" t="s">
        <v>279</v>
      </c>
      <c r="E3" s="385" t="s">
        <v>340</v>
      </c>
      <c r="F3" s="385" t="s">
        <v>45</v>
      </c>
      <c r="G3" s="385"/>
      <c r="H3" s="385"/>
      <c r="I3" s="385"/>
      <c r="J3" s="382" t="s">
        <v>280</v>
      </c>
    </row>
    <row r="4" spans="1:10" ht="79.150000000000006" customHeight="1">
      <c r="A4" s="382"/>
      <c r="B4" s="384"/>
      <c r="C4" s="384"/>
      <c r="D4" s="384"/>
      <c r="E4" s="385"/>
      <c r="F4" s="256" t="s">
        <v>281</v>
      </c>
      <c r="G4" s="256" t="s">
        <v>282</v>
      </c>
      <c r="H4" s="256" t="s">
        <v>283</v>
      </c>
      <c r="I4" s="256" t="s">
        <v>284</v>
      </c>
      <c r="J4" s="382"/>
    </row>
    <row r="5" spans="1:10" s="255" customFormat="1" ht="12.75">
      <c r="A5" s="257">
        <v>-1</v>
      </c>
      <c r="B5" s="258">
        <v>-2</v>
      </c>
      <c r="C5" s="258">
        <v>-3</v>
      </c>
      <c r="D5" s="258">
        <v>-4</v>
      </c>
      <c r="E5" s="257">
        <v>-5</v>
      </c>
      <c r="F5" s="257">
        <v>-6</v>
      </c>
      <c r="G5" s="257">
        <v>-7</v>
      </c>
      <c r="H5" s="257">
        <v>-8</v>
      </c>
      <c r="I5" s="257">
        <v>-9</v>
      </c>
      <c r="J5" s="257">
        <v>-10</v>
      </c>
    </row>
    <row r="6" spans="1:10" s="260" customFormat="1">
      <c r="A6" s="259" t="s">
        <v>285</v>
      </c>
      <c r="B6" s="379" t="s">
        <v>338</v>
      </c>
      <c r="C6" s="380"/>
      <c r="D6" s="380"/>
      <c r="E6" s="380"/>
      <c r="F6" s="380"/>
      <c r="G6" s="380"/>
      <c r="H6" s="380"/>
      <c r="I6" s="380"/>
      <c r="J6" s="381"/>
    </row>
    <row r="7" spans="1:10" ht="47.25">
      <c r="A7" s="261">
        <v>1</v>
      </c>
      <c r="B7" s="250" t="s">
        <v>286</v>
      </c>
      <c r="C7" s="250" t="s">
        <v>288</v>
      </c>
      <c r="D7" s="262" t="s">
        <v>263</v>
      </c>
      <c r="E7" s="263">
        <v>3.48</v>
      </c>
      <c r="F7" s="263"/>
      <c r="G7" s="263"/>
      <c r="H7" s="264"/>
      <c r="I7" s="263">
        <v>3.48</v>
      </c>
      <c r="J7" s="265" t="s">
        <v>319</v>
      </c>
    </row>
    <row r="8" spans="1:10" ht="31.5">
      <c r="A8" s="261">
        <v>2</v>
      </c>
      <c r="B8" s="250" t="s">
        <v>286</v>
      </c>
      <c r="C8" s="250" t="s">
        <v>292</v>
      </c>
      <c r="D8" s="266" t="s">
        <v>263</v>
      </c>
      <c r="E8" s="267">
        <v>0.19</v>
      </c>
      <c r="F8" s="267"/>
      <c r="G8" s="264"/>
      <c r="H8" s="264"/>
      <c r="I8" s="263">
        <f t="shared" ref="I8" si="0">E8-F8</f>
        <v>0.19</v>
      </c>
      <c r="J8" s="265" t="s">
        <v>319</v>
      </c>
    </row>
    <row r="9" spans="1:10" ht="31.5">
      <c r="A9" s="261">
        <v>3</v>
      </c>
      <c r="B9" s="250" t="s">
        <v>300</v>
      </c>
      <c r="C9" s="250" t="s">
        <v>301</v>
      </c>
      <c r="D9" s="266" t="s">
        <v>299</v>
      </c>
      <c r="E9" s="267">
        <f t="shared" ref="E9:E10" si="1">F9+G9+H9+I9</f>
        <v>0.90630000000000011</v>
      </c>
      <c r="F9" s="267">
        <v>8.4599999999999995E-2</v>
      </c>
      <c r="G9" s="267"/>
      <c r="H9" s="264"/>
      <c r="I9" s="267">
        <v>0.8217000000000001</v>
      </c>
      <c r="J9" s="265" t="s">
        <v>319</v>
      </c>
    </row>
    <row r="10" spans="1:10">
      <c r="A10" s="261">
        <v>4</v>
      </c>
      <c r="B10" s="250" t="s">
        <v>300</v>
      </c>
      <c r="C10" s="250" t="s">
        <v>302</v>
      </c>
      <c r="D10" s="266" t="s">
        <v>299</v>
      </c>
      <c r="E10" s="267">
        <f t="shared" si="1"/>
        <v>16.7</v>
      </c>
      <c r="F10" s="267"/>
      <c r="G10" s="267"/>
      <c r="H10" s="264"/>
      <c r="I10" s="267">
        <v>16.7</v>
      </c>
      <c r="J10" s="265" t="s">
        <v>319</v>
      </c>
    </row>
    <row r="11" spans="1:10">
      <c r="A11" s="261">
        <v>5</v>
      </c>
      <c r="B11" s="250" t="s">
        <v>300</v>
      </c>
      <c r="C11" s="268" t="s">
        <v>303</v>
      </c>
      <c r="D11" s="38" t="s">
        <v>260</v>
      </c>
      <c r="E11" s="267">
        <f>I11</f>
        <v>9.7999999999999997E-3</v>
      </c>
      <c r="F11" s="263"/>
      <c r="G11" s="263"/>
      <c r="H11" s="264"/>
      <c r="I11" s="263">
        <v>9.7999999999999997E-3</v>
      </c>
      <c r="J11" s="265" t="s">
        <v>319</v>
      </c>
    </row>
    <row r="12" spans="1:10" ht="47.25">
      <c r="A12" s="261">
        <v>6</v>
      </c>
      <c r="B12" s="269" t="s">
        <v>314</v>
      </c>
      <c r="C12" s="270" t="s">
        <v>315</v>
      </c>
      <c r="D12" s="38" t="s">
        <v>262</v>
      </c>
      <c r="E12" s="271">
        <f>F12+G12+H12+I12</f>
        <v>0.68300000000000005</v>
      </c>
      <c r="F12" s="271"/>
      <c r="G12" s="271"/>
      <c r="H12" s="271"/>
      <c r="I12" s="271">
        <f>0.683</f>
        <v>0.68300000000000005</v>
      </c>
      <c r="J12" s="265" t="s">
        <v>319</v>
      </c>
    </row>
    <row r="13" spans="1:10">
      <c r="A13" s="261">
        <v>7</v>
      </c>
      <c r="B13" s="272" t="s">
        <v>316</v>
      </c>
      <c r="C13" s="272" t="s">
        <v>317</v>
      </c>
      <c r="D13" s="273" t="s">
        <v>264</v>
      </c>
      <c r="E13" s="271">
        <v>0.125</v>
      </c>
      <c r="F13" s="271">
        <v>0.125</v>
      </c>
      <c r="G13" s="271"/>
      <c r="H13" s="271"/>
      <c r="I13" s="271"/>
      <c r="J13" s="265" t="s">
        <v>319</v>
      </c>
    </row>
    <row r="14" spans="1:10">
      <c r="A14" s="261">
        <v>8</v>
      </c>
      <c r="B14" s="250" t="s">
        <v>286</v>
      </c>
      <c r="C14" s="250" t="s">
        <v>289</v>
      </c>
      <c r="D14" s="266" t="s">
        <v>261</v>
      </c>
      <c r="E14" s="267">
        <v>0.04</v>
      </c>
      <c r="F14" s="267"/>
      <c r="G14" s="264"/>
      <c r="H14" s="264"/>
      <c r="I14" s="263">
        <f t="shared" ref="I14:I16" si="2">E14-F14</f>
        <v>0.04</v>
      </c>
      <c r="J14" s="265" t="s">
        <v>319</v>
      </c>
    </row>
    <row r="15" spans="1:10" ht="31.5">
      <c r="A15" s="261">
        <v>9</v>
      </c>
      <c r="B15" s="250" t="s">
        <v>286</v>
      </c>
      <c r="C15" s="250" t="s">
        <v>290</v>
      </c>
      <c r="D15" s="266" t="s">
        <v>261</v>
      </c>
      <c r="E15" s="267">
        <v>0.03</v>
      </c>
      <c r="F15" s="267"/>
      <c r="G15" s="264"/>
      <c r="H15" s="264"/>
      <c r="I15" s="263">
        <f t="shared" si="2"/>
        <v>0.03</v>
      </c>
      <c r="J15" s="265" t="s">
        <v>319</v>
      </c>
    </row>
    <row r="16" spans="1:10">
      <c r="A16" s="261">
        <v>10</v>
      </c>
      <c r="B16" s="250" t="s">
        <v>286</v>
      </c>
      <c r="C16" s="274" t="s">
        <v>291</v>
      </c>
      <c r="D16" s="266" t="s">
        <v>261</v>
      </c>
      <c r="E16" s="267">
        <v>7.0000000000000007E-2</v>
      </c>
      <c r="F16" s="267"/>
      <c r="G16" s="264"/>
      <c r="H16" s="264"/>
      <c r="I16" s="263">
        <f t="shared" si="2"/>
        <v>7.0000000000000007E-2</v>
      </c>
      <c r="J16" s="265" t="s">
        <v>319</v>
      </c>
    </row>
    <row r="17" spans="1:10" ht="31.5">
      <c r="A17" s="261">
        <v>11</v>
      </c>
      <c r="B17" s="250" t="s">
        <v>293</v>
      </c>
      <c r="C17" s="250" t="s">
        <v>294</v>
      </c>
      <c r="D17" s="266" t="s">
        <v>262</v>
      </c>
      <c r="E17" s="264">
        <v>0.2</v>
      </c>
      <c r="F17" s="264">
        <v>0.2</v>
      </c>
      <c r="G17" s="264"/>
      <c r="H17" s="264"/>
      <c r="I17" s="264"/>
      <c r="J17" s="265" t="s">
        <v>319</v>
      </c>
    </row>
    <row r="18" spans="1:10" ht="31.5">
      <c r="A18" s="261">
        <v>12</v>
      </c>
      <c r="B18" s="250" t="s">
        <v>286</v>
      </c>
      <c r="C18" s="250" t="s">
        <v>295</v>
      </c>
      <c r="D18" s="266" t="s">
        <v>262</v>
      </c>
      <c r="E18" s="267">
        <v>0.08</v>
      </c>
      <c r="F18" s="267"/>
      <c r="G18" s="264"/>
      <c r="H18" s="264"/>
      <c r="I18" s="263">
        <f>E18-F18</f>
        <v>0.08</v>
      </c>
      <c r="J18" s="265" t="s">
        <v>319</v>
      </c>
    </row>
    <row r="19" spans="1:10" ht="31.5">
      <c r="A19" s="261">
        <v>13</v>
      </c>
      <c r="B19" s="250" t="s">
        <v>286</v>
      </c>
      <c r="C19" s="250" t="s">
        <v>296</v>
      </c>
      <c r="D19" s="38" t="s">
        <v>263</v>
      </c>
      <c r="E19" s="267">
        <v>0.06</v>
      </c>
      <c r="F19" s="267"/>
      <c r="G19" s="264"/>
      <c r="H19" s="264"/>
      <c r="I19" s="263">
        <f>E19-F19</f>
        <v>0.06</v>
      </c>
      <c r="J19" s="265" t="s">
        <v>319</v>
      </c>
    </row>
    <row r="20" spans="1:10">
      <c r="A20" s="261">
        <v>14</v>
      </c>
      <c r="B20" s="250" t="s">
        <v>297</v>
      </c>
      <c r="C20" s="250" t="s">
        <v>298</v>
      </c>
      <c r="D20" s="266" t="s">
        <v>264</v>
      </c>
      <c r="E20" s="267">
        <v>7.0000000000000007E-2</v>
      </c>
      <c r="F20" s="267"/>
      <c r="G20" s="267"/>
      <c r="H20" s="264"/>
      <c r="I20" s="267">
        <v>7.0000000000000007E-2</v>
      </c>
      <c r="J20" s="265" t="s">
        <v>319</v>
      </c>
    </row>
    <row r="21" spans="1:10" ht="31.5">
      <c r="A21" s="261">
        <v>15</v>
      </c>
      <c r="B21" s="272" t="s">
        <v>304</v>
      </c>
      <c r="C21" s="250" t="s">
        <v>305</v>
      </c>
      <c r="D21" s="266" t="s">
        <v>299</v>
      </c>
      <c r="E21" s="271">
        <v>7.56</v>
      </c>
      <c r="F21" s="267"/>
      <c r="G21" s="275"/>
      <c r="H21" s="264"/>
      <c r="I21" s="264">
        <v>7.56</v>
      </c>
      <c r="J21" s="265" t="s">
        <v>319</v>
      </c>
    </row>
    <row r="22" spans="1:10" ht="31.5">
      <c r="A22" s="261">
        <v>16</v>
      </c>
      <c r="B22" s="250" t="s">
        <v>286</v>
      </c>
      <c r="C22" s="250" t="s">
        <v>307</v>
      </c>
      <c r="D22" s="262" t="s">
        <v>263</v>
      </c>
      <c r="E22" s="267">
        <v>1.1000000000000001</v>
      </c>
      <c r="F22" s="267"/>
      <c r="G22" s="267"/>
      <c r="H22" s="264"/>
      <c r="I22" s="267">
        <v>1.1000000000000001</v>
      </c>
      <c r="J22" s="265" t="s">
        <v>319</v>
      </c>
    </row>
    <row r="23" spans="1:10" ht="63">
      <c r="A23" s="261">
        <v>17</v>
      </c>
      <c r="B23" s="250" t="s">
        <v>286</v>
      </c>
      <c r="C23" s="250" t="s">
        <v>308</v>
      </c>
      <c r="D23" s="266" t="s">
        <v>299</v>
      </c>
      <c r="E23" s="267">
        <v>25</v>
      </c>
      <c r="F23" s="263"/>
      <c r="G23" s="267"/>
      <c r="H23" s="267"/>
      <c r="I23" s="264">
        <v>25</v>
      </c>
      <c r="J23" s="265" t="s">
        <v>319</v>
      </c>
    </row>
    <row r="24" spans="1:10" ht="31.5">
      <c r="A24" s="261">
        <v>18</v>
      </c>
      <c r="B24" s="250" t="s">
        <v>286</v>
      </c>
      <c r="C24" s="250" t="s">
        <v>309</v>
      </c>
      <c r="D24" s="266" t="s">
        <v>262</v>
      </c>
      <c r="E24" s="267">
        <v>1.2024999999999999</v>
      </c>
      <c r="F24" s="263">
        <v>1.2024999999999999</v>
      </c>
      <c r="G24" s="267"/>
      <c r="H24" s="267"/>
      <c r="I24" s="264"/>
      <c r="J24" s="265" t="s">
        <v>319</v>
      </c>
    </row>
    <row r="25" spans="1:10" ht="78.75">
      <c r="A25" s="261">
        <v>19</v>
      </c>
      <c r="B25" s="250" t="s">
        <v>310</v>
      </c>
      <c r="C25" s="250" t="s">
        <v>311</v>
      </c>
      <c r="D25" s="262" t="s">
        <v>263</v>
      </c>
      <c r="E25" s="263">
        <v>2.0640999999999998</v>
      </c>
      <c r="F25" s="263"/>
      <c r="G25" s="263"/>
      <c r="H25" s="264"/>
      <c r="I25" s="263">
        <f>E25</f>
        <v>2.0640999999999998</v>
      </c>
      <c r="J25" s="265" t="s">
        <v>319</v>
      </c>
    </row>
    <row r="26" spans="1:10">
      <c r="A26" s="261">
        <v>20</v>
      </c>
      <c r="B26" s="250" t="s">
        <v>300</v>
      </c>
      <c r="C26" s="268" t="s">
        <v>313</v>
      </c>
      <c r="D26" s="38" t="s">
        <v>262</v>
      </c>
      <c r="E26" s="276">
        <f>I26</f>
        <v>4.7699999999999999E-2</v>
      </c>
      <c r="F26" s="263"/>
      <c r="G26" s="264"/>
      <c r="H26" s="264"/>
      <c r="I26" s="277">
        <f>0.0119+0.02168+0.01412</f>
        <v>4.7699999999999999E-2</v>
      </c>
      <c r="J26" s="265" t="s">
        <v>319</v>
      </c>
    </row>
    <row r="27" spans="1:10" ht="47.25">
      <c r="A27" s="261">
        <v>21</v>
      </c>
      <c r="B27" s="250" t="s">
        <v>320</v>
      </c>
      <c r="C27" s="278" t="s">
        <v>321</v>
      </c>
      <c r="D27" s="279" t="s">
        <v>299</v>
      </c>
      <c r="E27" s="280">
        <v>0.6</v>
      </c>
      <c r="F27" s="280">
        <v>0.6</v>
      </c>
      <c r="G27" s="280"/>
      <c r="H27" s="280"/>
      <c r="I27" s="280"/>
      <c r="J27" s="38" t="s">
        <v>322</v>
      </c>
    </row>
    <row r="28" spans="1:10" ht="63">
      <c r="A28" s="261">
        <v>22</v>
      </c>
      <c r="B28" s="250" t="s">
        <v>300</v>
      </c>
      <c r="C28" s="278" t="s">
        <v>323</v>
      </c>
      <c r="D28" s="279" t="s">
        <v>262</v>
      </c>
      <c r="E28" s="280">
        <v>1.1000000000000001</v>
      </c>
      <c r="F28" s="280">
        <v>0</v>
      </c>
      <c r="G28" s="280">
        <v>1.1000000000000001</v>
      </c>
      <c r="H28" s="280" t="s">
        <v>324</v>
      </c>
      <c r="I28" s="280">
        <v>1.1000000000000001</v>
      </c>
      <c r="J28" s="38" t="s">
        <v>325</v>
      </c>
    </row>
    <row r="29" spans="1:10" ht="31.5">
      <c r="A29" s="261">
        <v>23</v>
      </c>
      <c r="B29" s="250" t="s">
        <v>326</v>
      </c>
      <c r="C29" s="278" t="s">
        <v>327</v>
      </c>
      <c r="D29" s="279" t="s">
        <v>287</v>
      </c>
      <c r="E29" s="281">
        <v>0.09</v>
      </c>
      <c r="F29" s="282"/>
      <c r="G29" s="282"/>
      <c r="H29" s="282"/>
      <c r="I29" s="281">
        <v>0.09</v>
      </c>
      <c r="J29" s="265" t="s">
        <v>319</v>
      </c>
    </row>
    <row r="30" spans="1:10" ht="47.25">
      <c r="A30" s="261">
        <v>24</v>
      </c>
      <c r="B30" s="250" t="s">
        <v>300</v>
      </c>
      <c r="C30" s="268" t="s">
        <v>328</v>
      </c>
      <c r="D30" s="38" t="s">
        <v>261</v>
      </c>
      <c r="E30" s="283">
        <v>9.1000000000000004E-3</v>
      </c>
      <c r="F30" s="263"/>
      <c r="G30" s="263"/>
      <c r="H30" s="264"/>
      <c r="I30" s="284">
        <f>E30</f>
        <v>9.1000000000000004E-3</v>
      </c>
      <c r="J30" s="265" t="s">
        <v>319</v>
      </c>
    </row>
    <row r="31" spans="1:10" ht="31.5">
      <c r="A31" s="261">
        <v>25</v>
      </c>
      <c r="B31" s="250" t="s">
        <v>329</v>
      </c>
      <c r="C31" s="268" t="s">
        <v>330</v>
      </c>
      <c r="D31" s="38" t="s">
        <v>299</v>
      </c>
      <c r="E31" s="283">
        <v>7.12</v>
      </c>
      <c r="F31" s="283"/>
      <c r="G31" s="283"/>
      <c r="H31" s="283"/>
      <c r="I31" s="283">
        <v>7.12</v>
      </c>
      <c r="J31" s="265" t="s">
        <v>319</v>
      </c>
    </row>
    <row r="32" spans="1:10" ht="31.5">
      <c r="A32" s="261">
        <v>26</v>
      </c>
      <c r="B32" s="250" t="s">
        <v>331</v>
      </c>
      <c r="C32" s="268" t="s">
        <v>332</v>
      </c>
      <c r="D32" s="38" t="s">
        <v>299</v>
      </c>
      <c r="E32" s="283">
        <v>3.53</v>
      </c>
      <c r="F32" s="283"/>
      <c r="G32" s="283"/>
      <c r="H32" s="283"/>
      <c r="I32" s="283">
        <v>3.53</v>
      </c>
      <c r="J32" s="265" t="s">
        <v>319</v>
      </c>
    </row>
    <row r="33" spans="1:10" s="260" customFormat="1">
      <c r="A33" s="259" t="s">
        <v>306</v>
      </c>
      <c r="B33" s="379" t="s">
        <v>339</v>
      </c>
      <c r="C33" s="380"/>
      <c r="D33" s="380"/>
      <c r="E33" s="380"/>
      <c r="F33" s="380"/>
      <c r="G33" s="380"/>
      <c r="H33" s="380"/>
      <c r="I33" s="380"/>
      <c r="J33" s="381"/>
    </row>
    <row r="34" spans="1:10" ht="94.5">
      <c r="A34" s="285">
        <v>27</v>
      </c>
      <c r="B34" s="250" t="s">
        <v>333</v>
      </c>
      <c r="C34" s="278" t="s">
        <v>334</v>
      </c>
      <c r="D34" s="279" t="s">
        <v>299</v>
      </c>
      <c r="E34" s="283">
        <v>0.18</v>
      </c>
      <c r="F34" s="283"/>
      <c r="G34" s="283"/>
      <c r="H34" s="283"/>
      <c r="I34" s="283">
        <v>0.18</v>
      </c>
      <c r="J34" s="38" t="s">
        <v>341</v>
      </c>
    </row>
    <row r="35" spans="1:10" ht="94.5">
      <c r="A35" s="285">
        <v>28</v>
      </c>
      <c r="B35" s="250" t="s">
        <v>335</v>
      </c>
      <c r="C35" s="268" t="s">
        <v>336</v>
      </c>
      <c r="D35" s="38" t="s">
        <v>262</v>
      </c>
      <c r="E35" s="283">
        <v>0.3785</v>
      </c>
      <c r="F35" s="284">
        <f>E35</f>
        <v>0.3785</v>
      </c>
      <c r="G35" s="263"/>
      <c r="H35" s="264"/>
      <c r="I35" s="284"/>
      <c r="J35" s="265" t="s">
        <v>337</v>
      </c>
    </row>
  </sheetData>
  <mergeCells count="11">
    <mergeCell ref="A1:B1"/>
    <mergeCell ref="B6:J6"/>
    <mergeCell ref="B33:J33"/>
    <mergeCell ref="J3:J4"/>
    <mergeCell ref="A2:J2"/>
    <mergeCell ref="A3:A4"/>
    <mergeCell ref="B3:B4"/>
    <mergeCell ref="C3:C4"/>
    <mergeCell ref="D3:D4"/>
    <mergeCell ref="E3:E4"/>
    <mergeCell ref="F3:I3"/>
  </mergeCells>
  <pageMargins left="0.78740157480314998" right="0.78740157480314998" top="1.1811023622047201" bottom="0.78740157480314998" header="0.39370078740157499" footer="0.39370078740157499"/>
  <pageSetup paperSize="9" scale="8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2"/>
  <sheetViews>
    <sheetView view="pageBreakPreview" zoomScaleNormal="100" zoomScaleSheetLayoutView="100" workbookViewId="0">
      <selection activeCell="G38" sqref="G38"/>
    </sheetView>
  </sheetViews>
  <sheetFormatPr defaultColWidth="9.140625" defaultRowHeight="15.75"/>
  <cols>
    <col min="1" max="1" width="5.140625" style="309" customWidth="1"/>
    <col min="2" max="2" width="11.42578125" style="314" customWidth="1"/>
    <col min="3" max="4" width="6.85546875" style="309" customWidth="1"/>
    <col min="5" max="5" width="8.85546875" style="317" customWidth="1"/>
    <col min="6" max="6" width="7.85546875" style="316" customWidth="1"/>
    <col min="7" max="7" width="49" style="314" customWidth="1"/>
    <col min="8" max="16384" width="9.140625" style="309"/>
  </cols>
  <sheetData>
    <row r="1" spans="1:7" ht="15.75" customHeight="1">
      <c r="A1" s="393" t="s">
        <v>342</v>
      </c>
      <c r="B1" s="393"/>
      <c r="C1" s="292"/>
      <c r="D1" s="292"/>
      <c r="E1" s="293"/>
      <c r="F1" s="292"/>
      <c r="G1" s="329"/>
    </row>
    <row r="2" spans="1:7" ht="33" customHeight="1">
      <c r="A2" s="394" t="s">
        <v>377</v>
      </c>
      <c r="B2" s="394"/>
      <c r="C2" s="394"/>
      <c r="D2" s="394"/>
      <c r="E2" s="394"/>
      <c r="F2" s="394"/>
      <c r="G2" s="394"/>
    </row>
    <row r="3" spans="1:7">
      <c r="A3" s="294"/>
      <c r="B3" s="295"/>
      <c r="C3" s="292"/>
      <c r="D3" s="292"/>
      <c r="E3" s="293"/>
      <c r="F3" s="292"/>
      <c r="G3" s="329"/>
    </row>
    <row r="4" spans="1:7" ht="15.75" customHeight="1">
      <c r="A4" s="395" t="s">
        <v>2</v>
      </c>
      <c r="B4" s="395" t="s">
        <v>343</v>
      </c>
      <c r="C4" s="395" t="s">
        <v>344</v>
      </c>
      <c r="D4" s="395" t="s">
        <v>345</v>
      </c>
      <c r="E4" s="396" t="s">
        <v>215</v>
      </c>
      <c r="F4" s="395" t="s">
        <v>346</v>
      </c>
      <c r="G4" s="395"/>
    </row>
    <row r="5" spans="1:7">
      <c r="A5" s="395"/>
      <c r="B5" s="395"/>
      <c r="C5" s="395"/>
      <c r="D5" s="395"/>
      <c r="E5" s="396"/>
      <c r="F5" s="296" t="s">
        <v>347</v>
      </c>
      <c r="G5" s="297" t="s">
        <v>348</v>
      </c>
    </row>
    <row r="6" spans="1:7" s="318" customFormat="1" ht="12.75">
      <c r="A6" s="298">
        <v>-1</v>
      </c>
      <c r="B6" s="298">
        <v>-2</v>
      </c>
      <c r="C6" s="298">
        <v>-3</v>
      </c>
      <c r="D6" s="298">
        <v>-4</v>
      </c>
      <c r="E6" s="298">
        <v>-5</v>
      </c>
      <c r="F6" s="298">
        <v>-6</v>
      </c>
      <c r="G6" s="298">
        <v>-7</v>
      </c>
    </row>
    <row r="7" spans="1:7" s="310" customFormat="1">
      <c r="A7" s="387">
        <v>1</v>
      </c>
      <c r="B7" s="387" t="s">
        <v>260</v>
      </c>
      <c r="C7" s="391" t="s">
        <v>22</v>
      </c>
      <c r="D7" s="387" t="s">
        <v>92</v>
      </c>
      <c r="E7" s="388">
        <v>0.51049</v>
      </c>
      <c r="F7" s="300">
        <v>3</v>
      </c>
      <c r="G7" s="301" t="s">
        <v>349</v>
      </c>
    </row>
    <row r="8" spans="1:7" s="310" customFormat="1">
      <c r="A8" s="387"/>
      <c r="B8" s="387"/>
      <c r="C8" s="391"/>
      <c r="D8" s="387"/>
      <c r="E8" s="388"/>
      <c r="F8" s="300">
        <v>4</v>
      </c>
      <c r="G8" s="301" t="s">
        <v>350</v>
      </c>
    </row>
    <row r="9" spans="1:7" s="310" customFormat="1">
      <c r="A9" s="387"/>
      <c r="B9" s="387"/>
      <c r="C9" s="391"/>
      <c r="D9" s="387"/>
      <c r="E9" s="388"/>
      <c r="F9" s="300">
        <v>6</v>
      </c>
      <c r="G9" s="301" t="s">
        <v>351</v>
      </c>
    </row>
    <row r="10" spans="1:7" s="310" customFormat="1">
      <c r="A10" s="387"/>
      <c r="B10" s="387"/>
      <c r="C10" s="391"/>
      <c r="D10" s="387"/>
      <c r="E10" s="388"/>
      <c r="F10" s="300">
        <v>7</v>
      </c>
      <c r="G10" s="301" t="s">
        <v>352</v>
      </c>
    </row>
    <row r="11" spans="1:7" s="310" customFormat="1">
      <c r="A11" s="387"/>
      <c r="B11" s="387"/>
      <c r="C11" s="391"/>
      <c r="D11" s="387"/>
      <c r="E11" s="388"/>
      <c r="F11" s="300">
        <v>8</v>
      </c>
      <c r="G11" s="301" t="s">
        <v>353</v>
      </c>
    </row>
    <row r="12" spans="1:7" s="310" customFormat="1">
      <c r="A12" s="387"/>
      <c r="B12" s="387"/>
      <c r="C12" s="391"/>
      <c r="D12" s="387"/>
      <c r="E12" s="388"/>
      <c r="F12" s="300">
        <v>9</v>
      </c>
      <c r="G12" s="301" t="s">
        <v>354</v>
      </c>
    </row>
    <row r="13" spans="1:7">
      <c r="A13" s="387"/>
      <c r="B13" s="387"/>
      <c r="C13" s="391"/>
      <c r="D13" s="387"/>
      <c r="E13" s="388"/>
      <c r="F13" s="323">
        <v>11</v>
      </c>
      <c r="G13" s="322" t="s">
        <v>380</v>
      </c>
    </row>
    <row r="14" spans="1:7">
      <c r="A14" s="387"/>
      <c r="B14" s="387"/>
      <c r="C14" s="391"/>
      <c r="D14" s="387"/>
      <c r="E14" s="388"/>
      <c r="F14" s="300">
        <v>12</v>
      </c>
      <c r="G14" s="301" t="s">
        <v>379</v>
      </c>
    </row>
    <row r="15" spans="1:7">
      <c r="A15" s="387"/>
      <c r="B15" s="387"/>
      <c r="C15" s="391"/>
      <c r="D15" s="387"/>
      <c r="E15" s="388"/>
      <c r="F15" s="300">
        <v>13</v>
      </c>
      <c r="G15" s="301" t="s">
        <v>378</v>
      </c>
    </row>
    <row r="16" spans="1:7">
      <c r="A16" s="387"/>
      <c r="B16" s="387"/>
      <c r="C16" s="391"/>
      <c r="D16" s="387"/>
      <c r="E16" s="388"/>
      <c r="F16" s="300">
        <v>15</v>
      </c>
      <c r="G16" s="301" t="s">
        <v>355</v>
      </c>
    </row>
    <row r="17" spans="1:7">
      <c r="A17" s="387"/>
      <c r="B17" s="387"/>
      <c r="C17" s="391"/>
      <c r="D17" s="387"/>
      <c r="E17" s="388"/>
      <c r="F17" s="300">
        <v>16</v>
      </c>
      <c r="G17" s="301" t="s">
        <v>356</v>
      </c>
    </row>
    <row r="18" spans="1:7">
      <c r="A18" s="387">
        <v>2</v>
      </c>
      <c r="B18" s="387" t="s">
        <v>261</v>
      </c>
      <c r="C18" s="391" t="s">
        <v>22</v>
      </c>
      <c r="D18" s="387" t="s">
        <v>92</v>
      </c>
      <c r="E18" s="392">
        <v>0.24110000000000001</v>
      </c>
      <c r="F18" s="300">
        <v>6</v>
      </c>
      <c r="G18" s="301" t="s">
        <v>381</v>
      </c>
    </row>
    <row r="19" spans="1:7">
      <c r="A19" s="387"/>
      <c r="B19" s="387"/>
      <c r="C19" s="391"/>
      <c r="D19" s="387"/>
      <c r="E19" s="392"/>
      <c r="F19" s="300">
        <v>14</v>
      </c>
      <c r="G19" s="302" t="s">
        <v>357</v>
      </c>
    </row>
    <row r="20" spans="1:7">
      <c r="A20" s="387"/>
      <c r="B20" s="387"/>
      <c r="C20" s="391"/>
      <c r="D20" s="387"/>
      <c r="E20" s="392"/>
      <c r="F20" s="303">
        <v>17</v>
      </c>
      <c r="G20" s="304" t="s">
        <v>382</v>
      </c>
    </row>
    <row r="21" spans="1:7">
      <c r="A21" s="387">
        <v>3</v>
      </c>
      <c r="B21" s="387" t="s">
        <v>262</v>
      </c>
      <c r="C21" s="389" t="s">
        <v>22</v>
      </c>
      <c r="D21" s="389" t="s">
        <v>92</v>
      </c>
      <c r="E21" s="390">
        <v>0.1009</v>
      </c>
      <c r="F21" s="303">
        <v>3</v>
      </c>
      <c r="G21" s="319" t="s">
        <v>358</v>
      </c>
    </row>
    <row r="22" spans="1:7">
      <c r="A22" s="387"/>
      <c r="B22" s="387"/>
      <c r="C22" s="389"/>
      <c r="D22" s="389"/>
      <c r="E22" s="390"/>
      <c r="F22" s="300">
        <v>10</v>
      </c>
      <c r="G22" s="302" t="s">
        <v>359</v>
      </c>
    </row>
    <row r="23" spans="1:7">
      <c r="A23" s="387"/>
      <c r="B23" s="387"/>
      <c r="C23" s="389"/>
      <c r="D23" s="389"/>
      <c r="E23" s="390"/>
      <c r="F23" s="300">
        <v>11</v>
      </c>
      <c r="G23" s="302" t="s">
        <v>360</v>
      </c>
    </row>
    <row r="24" spans="1:7">
      <c r="A24" s="387"/>
      <c r="B24" s="387"/>
      <c r="C24" s="389"/>
      <c r="D24" s="389"/>
      <c r="E24" s="390"/>
      <c r="F24" s="303">
        <v>14</v>
      </c>
      <c r="G24" s="319" t="s">
        <v>383</v>
      </c>
    </row>
    <row r="25" spans="1:7">
      <c r="A25" s="387"/>
      <c r="B25" s="387"/>
      <c r="C25" s="389"/>
      <c r="D25" s="389"/>
      <c r="E25" s="390"/>
      <c r="F25" s="303">
        <v>20</v>
      </c>
      <c r="G25" s="319" t="s">
        <v>361</v>
      </c>
    </row>
    <row r="26" spans="1:7">
      <c r="A26" s="387"/>
      <c r="B26" s="387"/>
      <c r="C26" s="389"/>
      <c r="D26" s="389"/>
      <c r="E26" s="390"/>
      <c r="F26" s="303">
        <v>28</v>
      </c>
      <c r="G26" s="319" t="s">
        <v>362</v>
      </c>
    </row>
    <row r="27" spans="1:7">
      <c r="A27" s="299"/>
      <c r="B27" s="299"/>
      <c r="C27" s="305"/>
      <c r="D27" s="305"/>
      <c r="E27" s="321"/>
      <c r="F27" s="303">
        <v>3</v>
      </c>
      <c r="G27" s="304" t="s">
        <v>388</v>
      </c>
    </row>
    <row r="28" spans="1:7">
      <c r="A28" s="387">
        <v>4</v>
      </c>
      <c r="B28" s="387" t="s">
        <v>263</v>
      </c>
      <c r="C28" s="387" t="s">
        <v>363</v>
      </c>
      <c r="D28" s="387" t="s">
        <v>92</v>
      </c>
      <c r="E28" s="388">
        <v>0.61304999999999998</v>
      </c>
      <c r="F28" s="325">
        <v>5</v>
      </c>
      <c r="G28" s="324" t="s">
        <v>389</v>
      </c>
    </row>
    <row r="29" spans="1:7">
      <c r="A29" s="387"/>
      <c r="B29" s="387"/>
      <c r="C29" s="387"/>
      <c r="D29" s="387"/>
      <c r="E29" s="388"/>
      <c r="F29" s="303">
        <v>7</v>
      </c>
      <c r="G29" s="304" t="s">
        <v>385</v>
      </c>
    </row>
    <row r="30" spans="1:7">
      <c r="A30" s="387"/>
      <c r="B30" s="387"/>
      <c r="C30" s="387"/>
      <c r="D30" s="387"/>
      <c r="E30" s="388"/>
      <c r="F30" s="303">
        <v>12</v>
      </c>
      <c r="G30" s="304" t="s">
        <v>364</v>
      </c>
    </row>
    <row r="31" spans="1:7">
      <c r="A31" s="387"/>
      <c r="B31" s="387"/>
      <c r="C31" s="387"/>
      <c r="D31" s="387"/>
      <c r="E31" s="388"/>
      <c r="F31" s="303">
        <v>14</v>
      </c>
      <c r="G31" s="304" t="s">
        <v>384</v>
      </c>
    </row>
    <row r="32" spans="1:7">
      <c r="A32" s="387"/>
      <c r="B32" s="387"/>
      <c r="C32" s="387"/>
      <c r="D32" s="387"/>
      <c r="E32" s="388"/>
      <c r="F32" s="325">
        <v>16</v>
      </c>
      <c r="G32" s="324" t="s">
        <v>386</v>
      </c>
    </row>
    <row r="33" spans="1:7">
      <c r="A33" s="387"/>
      <c r="B33" s="387"/>
      <c r="C33" s="387"/>
      <c r="D33" s="387"/>
      <c r="E33" s="388"/>
      <c r="F33" s="303">
        <v>17</v>
      </c>
      <c r="G33" s="304" t="s">
        <v>365</v>
      </c>
    </row>
    <row r="34" spans="1:7">
      <c r="A34" s="387"/>
      <c r="B34" s="387"/>
      <c r="C34" s="387"/>
      <c r="D34" s="387"/>
      <c r="E34" s="388"/>
      <c r="F34" s="303">
        <v>19</v>
      </c>
      <c r="G34" s="304" t="s">
        <v>390</v>
      </c>
    </row>
    <row r="35" spans="1:7">
      <c r="A35" s="387"/>
      <c r="B35" s="387"/>
      <c r="C35" s="387" t="s">
        <v>366</v>
      </c>
      <c r="D35" s="387"/>
      <c r="E35" s="388">
        <v>0.23366999999999999</v>
      </c>
      <c r="F35" s="303">
        <v>7</v>
      </c>
      <c r="G35" s="304" t="s">
        <v>367</v>
      </c>
    </row>
    <row r="36" spans="1:7">
      <c r="A36" s="387"/>
      <c r="B36" s="387"/>
      <c r="C36" s="387"/>
      <c r="D36" s="387"/>
      <c r="E36" s="388"/>
      <c r="F36" s="303">
        <v>16</v>
      </c>
      <c r="G36" s="304" t="s">
        <v>387</v>
      </c>
    </row>
    <row r="37" spans="1:7">
      <c r="A37" s="387"/>
      <c r="B37" s="387"/>
      <c r="C37" s="387"/>
      <c r="D37" s="387"/>
      <c r="E37" s="388"/>
      <c r="F37" s="303">
        <v>17</v>
      </c>
      <c r="G37" s="304" t="s">
        <v>368</v>
      </c>
    </row>
    <row r="38" spans="1:7" ht="31.5">
      <c r="A38" s="387">
        <v>5</v>
      </c>
      <c r="B38" s="387" t="s">
        <v>312</v>
      </c>
      <c r="C38" s="387" t="s">
        <v>22</v>
      </c>
      <c r="D38" s="387" t="s">
        <v>90</v>
      </c>
      <c r="E38" s="388">
        <v>1.3545400000000001</v>
      </c>
      <c r="F38" s="303">
        <v>4</v>
      </c>
      <c r="G38" s="304" t="s">
        <v>397</v>
      </c>
    </row>
    <row r="39" spans="1:7">
      <c r="A39" s="387"/>
      <c r="B39" s="387"/>
      <c r="C39" s="387"/>
      <c r="D39" s="387"/>
      <c r="E39" s="388"/>
      <c r="F39" s="300">
        <v>6</v>
      </c>
      <c r="G39" s="301" t="s">
        <v>395</v>
      </c>
    </row>
    <row r="40" spans="1:7">
      <c r="A40" s="387"/>
      <c r="B40" s="387"/>
      <c r="C40" s="387"/>
      <c r="D40" s="387"/>
      <c r="E40" s="388"/>
      <c r="F40" s="303">
        <v>8</v>
      </c>
      <c r="G40" s="304" t="s">
        <v>369</v>
      </c>
    </row>
    <row r="41" spans="1:7">
      <c r="A41" s="387"/>
      <c r="B41" s="387"/>
      <c r="C41" s="387"/>
      <c r="D41" s="387"/>
      <c r="E41" s="388"/>
      <c r="F41" s="303">
        <v>10</v>
      </c>
      <c r="G41" s="304" t="s">
        <v>370</v>
      </c>
    </row>
    <row r="42" spans="1:7">
      <c r="A42" s="387"/>
      <c r="B42" s="387"/>
      <c r="C42" s="387"/>
      <c r="D42" s="387"/>
      <c r="E42" s="388"/>
      <c r="F42" s="303">
        <v>11</v>
      </c>
      <c r="G42" s="304" t="s">
        <v>400</v>
      </c>
    </row>
    <row r="43" spans="1:7">
      <c r="A43" s="387"/>
      <c r="B43" s="387"/>
      <c r="C43" s="387"/>
      <c r="D43" s="387"/>
      <c r="E43" s="388"/>
      <c r="F43" s="303">
        <v>12</v>
      </c>
      <c r="G43" s="304" t="s">
        <v>371</v>
      </c>
    </row>
    <row r="44" spans="1:7">
      <c r="A44" s="387"/>
      <c r="B44" s="387"/>
      <c r="C44" s="387"/>
      <c r="D44" s="387"/>
      <c r="E44" s="388"/>
      <c r="F44" s="300">
        <v>17</v>
      </c>
      <c r="G44" s="326" t="s">
        <v>391</v>
      </c>
    </row>
    <row r="45" spans="1:7">
      <c r="A45" s="387"/>
      <c r="B45" s="387"/>
      <c r="C45" s="387"/>
      <c r="D45" s="387"/>
      <c r="E45" s="388"/>
      <c r="F45" s="300">
        <v>18</v>
      </c>
      <c r="G45" s="302" t="s">
        <v>372</v>
      </c>
    </row>
    <row r="46" spans="1:7" ht="31.5">
      <c r="A46" s="387"/>
      <c r="B46" s="387"/>
      <c r="C46" s="387"/>
      <c r="D46" s="387"/>
      <c r="E46" s="388"/>
      <c r="F46" s="300">
        <v>21</v>
      </c>
      <c r="G46" s="302" t="s">
        <v>398</v>
      </c>
    </row>
    <row r="47" spans="1:7">
      <c r="A47" s="387"/>
      <c r="B47" s="387"/>
      <c r="C47" s="387"/>
      <c r="D47" s="387"/>
      <c r="E47" s="388"/>
      <c r="F47" s="300">
        <v>23</v>
      </c>
      <c r="G47" s="302" t="s">
        <v>392</v>
      </c>
    </row>
    <row r="48" spans="1:7">
      <c r="A48" s="387"/>
      <c r="B48" s="387"/>
      <c r="C48" s="387"/>
      <c r="D48" s="387"/>
      <c r="E48" s="388"/>
      <c r="F48" s="300">
        <v>24</v>
      </c>
      <c r="G48" s="302" t="s">
        <v>373</v>
      </c>
    </row>
    <row r="49" spans="1:7">
      <c r="A49" s="387"/>
      <c r="B49" s="387"/>
      <c r="C49" s="299"/>
      <c r="D49" s="299"/>
      <c r="E49" s="320"/>
      <c r="F49" s="323">
        <v>4</v>
      </c>
      <c r="G49" s="326" t="s">
        <v>394</v>
      </c>
    </row>
    <row r="50" spans="1:7">
      <c r="A50" s="387"/>
      <c r="B50" s="387"/>
      <c r="C50" s="387" t="s">
        <v>374</v>
      </c>
      <c r="D50" s="387" t="s">
        <v>90</v>
      </c>
      <c r="E50" s="388">
        <v>0.54771999999999998</v>
      </c>
      <c r="F50" s="300">
        <v>6</v>
      </c>
      <c r="G50" s="302" t="s">
        <v>375</v>
      </c>
    </row>
    <row r="51" spans="1:7">
      <c r="A51" s="387"/>
      <c r="B51" s="387"/>
      <c r="C51" s="387"/>
      <c r="D51" s="387"/>
      <c r="E51" s="388"/>
      <c r="F51" s="303">
        <v>8</v>
      </c>
      <c r="G51" s="301" t="s">
        <v>393</v>
      </c>
    </row>
    <row r="52" spans="1:7">
      <c r="A52" s="387"/>
      <c r="B52" s="387"/>
      <c r="C52" s="387"/>
      <c r="D52" s="387"/>
      <c r="E52" s="388"/>
      <c r="F52" s="306">
        <v>15</v>
      </c>
      <c r="G52" s="330" t="s">
        <v>399</v>
      </c>
    </row>
    <row r="53" spans="1:7">
      <c r="A53" s="311"/>
      <c r="B53" s="312"/>
      <c r="C53" s="327" t="s">
        <v>31</v>
      </c>
      <c r="D53" s="327" t="s">
        <v>90</v>
      </c>
      <c r="E53" s="333">
        <v>0.48</v>
      </c>
      <c r="F53" s="328">
        <v>9</v>
      </c>
      <c r="G53" s="331" t="s">
        <v>396</v>
      </c>
    </row>
    <row r="54" spans="1:7" ht="20.25" customHeight="1">
      <c r="A54" s="386" t="s">
        <v>376</v>
      </c>
      <c r="B54" s="386"/>
      <c r="C54" s="313"/>
      <c r="D54" s="313"/>
      <c r="E54" s="307">
        <f>SUM(E18:E53)</f>
        <v>3.57098</v>
      </c>
      <c r="F54" s="308"/>
      <c r="G54" s="332"/>
    </row>
    <row r="55" spans="1:7" ht="15" customHeight="1">
      <c r="E55" s="315"/>
    </row>
    <row r="56" spans="1:7" ht="15" customHeight="1"/>
    <row r="58" spans="1:7" ht="15" customHeight="1"/>
    <row r="59" spans="1:7" ht="15" customHeight="1"/>
    <row r="60" spans="1:7" ht="15" customHeight="1"/>
    <row r="61" spans="1:7" ht="15" customHeight="1"/>
    <row r="62" spans="1:7" ht="15" customHeight="1"/>
    <row r="89" spans="2:6">
      <c r="F89" s="309"/>
    </row>
    <row r="90" spans="2:6">
      <c r="B90" s="309"/>
      <c r="F90" s="309"/>
    </row>
    <row r="91" spans="2:6">
      <c r="B91" s="309"/>
      <c r="F91" s="309"/>
    </row>
    <row r="92" spans="2:6">
      <c r="B92" s="309"/>
    </row>
  </sheetData>
  <mergeCells count="39">
    <mergeCell ref="A1:B1"/>
    <mergeCell ref="A2:G2"/>
    <mergeCell ref="A4:A5"/>
    <mergeCell ref="B4:B5"/>
    <mergeCell ref="C4:C5"/>
    <mergeCell ref="D4:D5"/>
    <mergeCell ref="E4:E5"/>
    <mergeCell ref="F4:G4"/>
    <mergeCell ref="A18:A20"/>
    <mergeCell ref="B18:B20"/>
    <mergeCell ref="C18:C20"/>
    <mergeCell ref="D18:D20"/>
    <mergeCell ref="E18:E20"/>
    <mergeCell ref="A7:A17"/>
    <mergeCell ref="B7:B17"/>
    <mergeCell ref="C7:C17"/>
    <mergeCell ref="D7:D17"/>
    <mergeCell ref="E7:E17"/>
    <mergeCell ref="A21:A26"/>
    <mergeCell ref="B21:B26"/>
    <mergeCell ref="C21:C26"/>
    <mergeCell ref="D21:D26"/>
    <mergeCell ref="E21:E26"/>
    <mergeCell ref="A54:B54"/>
    <mergeCell ref="C35:C37"/>
    <mergeCell ref="E35:E37"/>
    <mergeCell ref="A38:A52"/>
    <mergeCell ref="B38:B52"/>
    <mergeCell ref="C38:C48"/>
    <mergeCell ref="D38:D48"/>
    <mergeCell ref="E38:E48"/>
    <mergeCell ref="C50:C52"/>
    <mergeCell ref="D50:D52"/>
    <mergeCell ref="E50:E52"/>
    <mergeCell ref="A28:A37"/>
    <mergeCell ref="B28:B37"/>
    <mergeCell ref="C28:C34"/>
    <mergeCell ref="D28:D37"/>
    <mergeCell ref="E28:E34"/>
  </mergeCells>
  <pageMargins left="1.2" right="0.45" top="0.75" bottom="0.5" header="0.3" footer="0.3"/>
  <pageSetup paperSize="9" scale="85" orientation="portrait" r:id="rId1"/>
  <ignoredErrors>
    <ignoredError sqref="E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"/>
  <sheetViews>
    <sheetView view="pageBreakPreview" zoomScale="130" zoomScaleNormal="100" zoomScaleSheetLayoutView="130" workbookViewId="0">
      <selection activeCell="C14" sqref="C14"/>
    </sheetView>
  </sheetViews>
  <sheetFormatPr defaultRowHeight="15"/>
  <cols>
    <col min="1" max="1" width="6.7109375" style="225" customWidth="1"/>
    <col min="2" max="2" width="14" style="225" customWidth="1"/>
    <col min="3" max="3" width="63.42578125" style="226" customWidth="1"/>
    <col min="4" max="9" width="8.85546875" style="225"/>
    <col min="10" max="10" width="100.140625" style="1" hidden="1" customWidth="1"/>
    <col min="11" max="256" width="8.85546875" style="225"/>
    <col min="257" max="257" width="4.42578125" style="225" bestFit="1" customWidth="1"/>
    <col min="258" max="258" width="13.140625" style="225" customWidth="1"/>
    <col min="259" max="259" width="58.140625" style="225" customWidth="1"/>
    <col min="260" max="512" width="8.85546875" style="225"/>
    <col min="513" max="513" width="4.42578125" style="225" bestFit="1" customWidth="1"/>
    <col min="514" max="514" width="13.140625" style="225" customWidth="1"/>
    <col min="515" max="515" width="58.140625" style="225" customWidth="1"/>
    <col min="516" max="768" width="8.85546875" style="225"/>
    <col min="769" max="769" width="4.42578125" style="225" bestFit="1" customWidth="1"/>
    <col min="770" max="770" width="13.140625" style="225" customWidth="1"/>
    <col min="771" max="771" width="58.140625" style="225" customWidth="1"/>
    <col min="772" max="1024" width="8.85546875" style="225"/>
    <col min="1025" max="1025" width="4.42578125" style="225" bestFit="1" customWidth="1"/>
    <col min="1026" max="1026" width="13.140625" style="225" customWidth="1"/>
    <col min="1027" max="1027" width="58.140625" style="225" customWidth="1"/>
    <col min="1028" max="1280" width="8.85546875" style="225"/>
    <col min="1281" max="1281" width="4.42578125" style="225" bestFit="1" customWidth="1"/>
    <col min="1282" max="1282" width="13.140625" style="225" customWidth="1"/>
    <col min="1283" max="1283" width="58.140625" style="225" customWidth="1"/>
    <col min="1284" max="1536" width="8.85546875" style="225"/>
    <col min="1537" max="1537" width="4.42578125" style="225" bestFit="1" customWidth="1"/>
    <col min="1538" max="1538" width="13.140625" style="225" customWidth="1"/>
    <col min="1539" max="1539" width="58.140625" style="225" customWidth="1"/>
    <col min="1540" max="1792" width="8.85546875" style="225"/>
    <col min="1793" max="1793" width="4.42578125" style="225" bestFit="1" customWidth="1"/>
    <col min="1794" max="1794" width="13.140625" style="225" customWidth="1"/>
    <col min="1795" max="1795" width="58.140625" style="225" customWidth="1"/>
    <col min="1796" max="2048" width="8.85546875" style="225"/>
    <col min="2049" max="2049" width="4.42578125" style="225" bestFit="1" customWidth="1"/>
    <col min="2050" max="2050" width="13.140625" style="225" customWidth="1"/>
    <col min="2051" max="2051" width="58.140625" style="225" customWidth="1"/>
    <col min="2052" max="2304" width="8.85546875" style="225"/>
    <col min="2305" max="2305" width="4.42578125" style="225" bestFit="1" customWidth="1"/>
    <col min="2306" max="2306" width="13.140625" style="225" customWidth="1"/>
    <col min="2307" max="2307" width="58.140625" style="225" customWidth="1"/>
    <col min="2308" max="2560" width="8.85546875" style="225"/>
    <col min="2561" max="2561" width="4.42578125" style="225" bestFit="1" customWidth="1"/>
    <col min="2562" max="2562" width="13.140625" style="225" customWidth="1"/>
    <col min="2563" max="2563" width="58.140625" style="225" customWidth="1"/>
    <col min="2564" max="2816" width="8.85546875" style="225"/>
    <col min="2817" max="2817" width="4.42578125" style="225" bestFit="1" customWidth="1"/>
    <col min="2818" max="2818" width="13.140625" style="225" customWidth="1"/>
    <col min="2819" max="2819" width="58.140625" style="225" customWidth="1"/>
    <col min="2820" max="3072" width="8.85546875" style="225"/>
    <col min="3073" max="3073" width="4.42578125" style="225" bestFit="1" customWidth="1"/>
    <col min="3074" max="3074" width="13.140625" style="225" customWidth="1"/>
    <col min="3075" max="3075" width="58.140625" style="225" customWidth="1"/>
    <col min="3076" max="3328" width="8.85546875" style="225"/>
    <col min="3329" max="3329" width="4.42578125" style="225" bestFit="1" customWidth="1"/>
    <col min="3330" max="3330" width="13.140625" style="225" customWidth="1"/>
    <col min="3331" max="3331" width="58.140625" style="225" customWidth="1"/>
    <col min="3332" max="3584" width="8.85546875" style="225"/>
    <col min="3585" max="3585" width="4.42578125" style="225" bestFit="1" customWidth="1"/>
    <col min="3586" max="3586" width="13.140625" style="225" customWidth="1"/>
    <col min="3587" max="3587" width="58.140625" style="225" customWidth="1"/>
    <col min="3588" max="3840" width="8.85546875" style="225"/>
    <col min="3841" max="3841" width="4.42578125" style="225" bestFit="1" customWidth="1"/>
    <col min="3842" max="3842" width="13.140625" style="225" customWidth="1"/>
    <col min="3843" max="3843" width="58.140625" style="225" customWidth="1"/>
    <col min="3844" max="4096" width="8.85546875" style="225"/>
    <col min="4097" max="4097" width="4.42578125" style="225" bestFit="1" customWidth="1"/>
    <col min="4098" max="4098" width="13.140625" style="225" customWidth="1"/>
    <col min="4099" max="4099" width="58.140625" style="225" customWidth="1"/>
    <col min="4100" max="4352" width="8.85546875" style="225"/>
    <col min="4353" max="4353" width="4.42578125" style="225" bestFit="1" customWidth="1"/>
    <col min="4354" max="4354" width="13.140625" style="225" customWidth="1"/>
    <col min="4355" max="4355" width="58.140625" style="225" customWidth="1"/>
    <col min="4356" max="4608" width="8.85546875" style="225"/>
    <col min="4609" max="4609" width="4.42578125" style="225" bestFit="1" customWidth="1"/>
    <col min="4610" max="4610" width="13.140625" style="225" customWidth="1"/>
    <col min="4611" max="4611" width="58.140625" style="225" customWidth="1"/>
    <col min="4612" max="4864" width="8.85546875" style="225"/>
    <col min="4865" max="4865" width="4.42578125" style="225" bestFit="1" customWidth="1"/>
    <col min="4866" max="4866" width="13.140625" style="225" customWidth="1"/>
    <col min="4867" max="4867" width="58.140625" style="225" customWidth="1"/>
    <col min="4868" max="5120" width="8.85546875" style="225"/>
    <col min="5121" max="5121" width="4.42578125" style="225" bestFit="1" customWidth="1"/>
    <col min="5122" max="5122" width="13.140625" style="225" customWidth="1"/>
    <col min="5123" max="5123" width="58.140625" style="225" customWidth="1"/>
    <col min="5124" max="5376" width="8.85546875" style="225"/>
    <col min="5377" max="5377" width="4.42578125" style="225" bestFit="1" customWidth="1"/>
    <col min="5378" max="5378" width="13.140625" style="225" customWidth="1"/>
    <col min="5379" max="5379" width="58.140625" style="225" customWidth="1"/>
    <col min="5380" max="5632" width="8.85546875" style="225"/>
    <col min="5633" max="5633" width="4.42578125" style="225" bestFit="1" customWidth="1"/>
    <col min="5634" max="5634" width="13.140625" style="225" customWidth="1"/>
    <col min="5635" max="5635" width="58.140625" style="225" customWidth="1"/>
    <col min="5636" max="5888" width="8.85546875" style="225"/>
    <col min="5889" max="5889" width="4.42578125" style="225" bestFit="1" customWidth="1"/>
    <col min="5890" max="5890" width="13.140625" style="225" customWidth="1"/>
    <col min="5891" max="5891" width="58.140625" style="225" customWidth="1"/>
    <col min="5892" max="6144" width="8.85546875" style="225"/>
    <col min="6145" max="6145" width="4.42578125" style="225" bestFit="1" customWidth="1"/>
    <col min="6146" max="6146" width="13.140625" style="225" customWidth="1"/>
    <col min="6147" max="6147" width="58.140625" style="225" customWidth="1"/>
    <col min="6148" max="6400" width="8.85546875" style="225"/>
    <col min="6401" max="6401" width="4.42578125" style="225" bestFit="1" customWidth="1"/>
    <col min="6402" max="6402" width="13.140625" style="225" customWidth="1"/>
    <col min="6403" max="6403" width="58.140625" style="225" customWidth="1"/>
    <col min="6404" max="6656" width="8.85546875" style="225"/>
    <col min="6657" max="6657" width="4.42578125" style="225" bestFit="1" customWidth="1"/>
    <col min="6658" max="6658" width="13.140625" style="225" customWidth="1"/>
    <col min="6659" max="6659" width="58.140625" style="225" customWidth="1"/>
    <col min="6660" max="6912" width="8.85546875" style="225"/>
    <col min="6913" max="6913" width="4.42578125" style="225" bestFit="1" customWidth="1"/>
    <col min="6914" max="6914" width="13.140625" style="225" customWidth="1"/>
    <col min="6915" max="6915" width="58.140625" style="225" customWidth="1"/>
    <col min="6916" max="7168" width="8.85546875" style="225"/>
    <col min="7169" max="7169" width="4.42578125" style="225" bestFit="1" customWidth="1"/>
    <col min="7170" max="7170" width="13.140625" style="225" customWidth="1"/>
    <col min="7171" max="7171" width="58.140625" style="225" customWidth="1"/>
    <col min="7172" max="7424" width="8.85546875" style="225"/>
    <col min="7425" max="7425" width="4.42578125" style="225" bestFit="1" customWidth="1"/>
    <col min="7426" max="7426" width="13.140625" style="225" customWidth="1"/>
    <col min="7427" max="7427" width="58.140625" style="225" customWidth="1"/>
    <col min="7428" max="7680" width="8.85546875" style="225"/>
    <col min="7681" max="7681" width="4.42578125" style="225" bestFit="1" customWidth="1"/>
    <col min="7682" max="7682" width="13.140625" style="225" customWidth="1"/>
    <col min="7683" max="7683" width="58.140625" style="225" customWidth="1"/>
    <col min="7684" max="7936" width="8.85546875" style="225"/>
    <col min="7937" max="7937" width="4.42578125" style="225" bestFit="1" customWidth="1"/>
    <col min="7938" max="7938" width="13.140625" style="225" customWidth="1"/>
    <col min="7939" max="7939" width="58.140625" style="225" customWidth="1"/>
    <col min="7940" max="8192" width="8.85546875" style="225"/>
    <col min="8193" max="8193" width="4.42578125" style="225" bestFit="1" customWidth="1"/>
    <col min="8194" max="8194" width="13.140625" style="225" customWidth="1"/>
    <col min="8195" max="8195" width="58.140625" style="225" customWidth="1"/>
    <col min="8196" max="8448" width="8.85546875" style="225"/>
    <col min="8449" max="8449" width="4.42578125" style="225" bestFit="1" customWidth="1"/>
    <col min="8450" max="8450" width="13.140625" style="225" customWidth="1"/>
    <col min="8451" max="8451" width="58.140625" style="225" customWidth="1"/>
    <col min="8452" max="8704" width="8.85546875" style="225"/>
    <col min="8705" max="8705" width="4.42578125" style="225" bestFit="1" customWidth="1"/>
    <col min="8706" max="8706" width="13.140625" style="225" customWidth="1"/>
    <col min="8707" max="8707" width="58.140625" style="225" customWidth="1"/>
    <col min="8708" max="8960" width="8.85546875" style="225"/>
    <col min="8961" max="8961" width="4.42578125" style="225" bestFit="1" customWidth="1"/>
    <col min="8962" max="8962" width="13.140625" style="225" customWidth="1"/>
    <col min="8963" max="8963" width="58.140625" style="225" customWidth="1"/>
    <col min="8964" max="9216" width="8.85546875" style="225"/>
    <col min="9217" max="9217" width="4.42578125" style="225" bestFit="1" customWidth="1"/>
    <col min="9218" max="9218" width="13.140625" style="225" customWidth="1"/>
    <col min="9219" max="9219" width="58.140625" style="225" customWidth="1"/>
    <col min="9220" max="9472" width="8.85546875" style="225"/>
    <col min="9473" max="9473" width="4.42578125" style="225" bestFit="1" customWidth="1"/>
    <col min="9474" max="9474" width="13.140625" style="225" customWidth="1"/>
    <col min="9475" max="9475" width="58.140625" style="225" customWidth="1"/>
    <col min="9476" max="9728" width="8.85546875" style="225"/>
    <col min="9729" max="9729" width="4.42578125" style="225" bestFit="1" customWidth="1"/>
    <col min="9730" max="9730" width="13.140625" style="225" customWidth="1"/>
    <col min="9731" max="9731" width="58.140625" style="225" customWidth="1"/>
    <col min="9732" max="9984" width="8.85546875" style="225"/>
    <col min="9985" max="9985" width="4.42578125" style="225" bestFit="1" customWidth="1"/>
    <col min="9986" max="9986" width="13.140625" style="225" customWidth="1"/>
    <col min="9987" max="9987" width="58.140625" style="225" customWidth="1"/>
    <col min="9988" max="10240" width="8.85546875" style="225"/>
    <col min="10241" max="10241" width="4.42578125" style="225" bestFit="1" customWidth="1"/>
    <col min="10242" max="10242" width="13.140625" style="225" customWidth="1"/>
    <col min="10243" max="10243" width="58.140625" style="225" customWidth="1"/>
    <col min="10244" max="10496" width="8.85546875" style="225"/>
    <col min="10497" max="10497" width="4.42578125" style="225" bestFit="1" customWidth="1"/>
    <col min="10498" max="10498" width="13.140625" style="225" customWidth="1"/>
    <col min="10499" max="10499" width="58.140625" style="225" customWidth="1"/>
    <col min="10500" max="10752" width="8.85546875" style="225"/>
    <col min="10753" max="10753" width="4.42578125" style="225" bestFit="1" customWidth="1"/>
    <col min="10754" max="10754" width="13.140625" style="225" customWidth="1"/>
    <col min="10755" max="10755" width="58.140625" style="225" customWidth="1"/>
    <col min="10756" max="11008" width="8.85546875" style="225"/>
    <col min="11009" max="11009" width="4.42578125" style="225" bestFit="1" customWidth="1"/>
    <col min="11010" max="11010" width="13.140625" style="225" customWidth="1"/>
    <col min="11011" max="11011" width="58.140625" style="225" customWidth="1"/>
    <col min="11012" max="11264" width="8.85546875" style="225"/>
    <col min="11265" max="11265" width="4.42578125" style="225" bestFit="1" customWidth="1"/>
    <col min="11266" max="11266" width="13.140625" style="225" customWidth="1"/>
    <col min="11267" max="11267" width="58.140625" style="225" customWidth="1"/>
    <col min="11268" max="11520" width="8.85546875" style="225"/>
    <col min="11521" max="11521" width="4.42578125" style="225" bestFit="1" customWidth="1"/>
    <col min="11522" max="11522" width="13.140625" style="225" customWidth="1"/>
    <col min="11523" max="11523" width="58.140625" style="225" customWidth="1"/>
    <col min="11524" max="11776" width="8.85546875" style="225"/>
    <col min="11777" max="11777" width="4.42578125" style="225" bestFit="1" customWidth="1"/>
    <col min="11778" max="11778" width="13.140625" style="225" customWidth="1"/>
    <col min="11779" max="11779" width="58.140625" style="225" customWidth="1"/>
    <col min="11780" max="12032" width="8.85546875" style="225"/>
    <col min="12033" max="12033" width="4.42578125" style="225" bestFit="1" customWidth="1"/>
    <col min="12034" max="12034" width="13.140625" style="225" customWidth="1"/>
    <col min="12035" max="12035" width="58.140625" style="225" customWidth="1"/>
    <col min="12036" max="12288" width="8.85546875" style="225"/>
    <col min="12289" max="12289" width="4.42578125" style="225" bestFit="1" customWidth="1"/>
    <col min="12290" max="12290" width="13.140625" style="225" customWidth="1"/>
    <col min="12291" max="12291" width="58.140625" style="225" customWidth="1"/>
    <col min="12292" max="12544" width="8.85546875" style="225"/>
    <col min="12545" max="12545" width="4.42578125" style="225" bestFit="1" customWidth="1"/>
    <col min="12546" max="12546" width="13.140625" style="225" customWidth="1"/>
    <col min="12547" max="12547" width="58.140625" style="225" customWidth="1"/>
    <col min="12548" max="12800" width="8.85546875" style="225"/>
    <col min="12801" max="12801" width="4.42578125" style="225" bestFit="1" customWidth="1"/>
    <col min="12802" max="12802" width="13.140625" style="225" customWidth="1"/>
    <col min="12803" max="12803" width="58.140625" style="225" customWidth="1"/>
    <col min="12804" max="13056" width="8.85546875" style="225"/>
    <col min="13057" max="13057" width="4.42578125" style="225" bestFit="1" customWidth="1"/>
    <col min="13058" max="13058" width="13.140625" style="225" customWidth="1"/>
    <col min="13059" max="13059" width="58.140625" style="225" customWidth="1"/>
    <col min="13060" max="13312" width="8.85546875" style="225"/>
    <col min="13313" max="13313" width="4.42578125" style="225" bestFit="1" customWidth="1"/>
    <col min="13314" max="13314" width="13.140625" style="225" customWidth="1"/>
    <col min="13315" max="13315" width="58.140625" style="225" customWidth="1"/>
    <col min="13316" max="13568" width="8.85546875" style="225"/>
    <col min="13569" max="13569" width="4.42578125" style="225" bestFit="1" customWidth="1"/>
    <col min="13570" max="13570" width="13.140625" style="225" customWidth="1"/>
    <col min="13571" max="13571" width="58.140625" style="225" customWidth="1"/>
    <col min="13572" max="13824" width="8.85546875" style="225"/>
    <col min="13825" max="13825" width="4.42578125" style="225" bestFit="1" customWidth="1"/>
    <col min="13826" max="13826" width="13.140625" style="225" customWidth="1"/>
    <col min="13827" max="13827" width="58.140625" style="225" customWidth="1"/>
    <col min="13828" max="14080" width="8.85546875" style="225"/>
    <col min="14081" max="14081" width="4.42578125" style="225" bestFit="1" customWidth="1"/>
    <col min="14082" max="14082" width="13.140625" style="225" customWidth="1"/>
    <col min="14083" max="14083" width="58.140625" style="225" customWidth="1"/>
    <col min="14084" max="14336" width="8.85546875" style="225"/>
    <col min="14337" max="14337" width="4.42578125" style="225" bestFit="1" customWidth="1"/>
    <col min="14338" max="14338" width="13.140625" style="225" customWidth="1"/>
    <col min="14339" max="14339" width="58.140625" style="225" customWidth="1"/>
    <col min="14340" max="14592" width="8.85546875" style="225"/>
    <col min="14593" max="14593" width="4.42578125" style="225" bestFit="1" customWidth="1"/>
    <col min="14594" max="14594" width="13.140625" style="225" customWidth="1"/>
    <col min="14595" max="14595" width="58.140625" style="225" customWidth="1"/>
    <col min="14596" max="14848" width="8.85546875" style="225"/>
    <col min="14849" max="14849" width="4.42578125" style="225" bestFit="1" customWidth="1"/>
    <col min="14850" max="14850" width="13.140625" style="225" customWidth="1"/>
    <col min="14851" max="14851" width="58.140625" style="225" customWidth="1"/>
    <col min="14852" max="15104" width="8.85546875" style="225"/>
    <col min="15105" max="15105" width="4.42578125" style="225" bestFit="1" customWidth="1"/>
    <col min="15106" max="15106" width="13.140625" style="225" customWidth="1"/>
    <col min="15107" max="15107" width="58.140625" style="225" customWidth="1"/>
    <col min="15108" max="15360" width="8.85546875" style="225"/>
    <col min="15361" max="15361" width="4.42578125" style="225" bestFit="1" customWidth="1"/>
    <col min="15362" max="15362" width="13.140625" style="225" customWidth="1"/>
    <col min="15363" max="15363" width="58.140625" style="225" customWidth="1"/>
    <col min="15364" max="15616" width="8.85546875" style="225"/>
    <col min="15617" max="15617" width="4.42578125" style="225" bestFit="1" customWidth="1"/>
    <col min="15618" max="15618" width="13.140625" style="225" customWidth="1"/>
    <col min="15619" max="15619" width="58.140625" style="225" customWidth="1"/>
    <col min="15620" max="15872" width="8.85546875" style="225"/>
    <col min="15873" max="15873" width="4.42578125" style="225" bestFit="1" customWidth="1"/>
    <col min="15874" max="15874" width="13.140625" style="225" customWidth="1"/>
    <col min="15875" max="15875" width="58.140625" style="225" customWidth="1"/>
    <col min="15876" max="16128" width="8.85546875" style="225"/>
    <col min="16129" max="16129" width="4.42578125" style="225" bestFit="1" customWidth="1"/>
    <col min="16130" max="16130" width="13.140625" style="225" customWidth="1"/>
    <col min="16131" max="16131" width="58.140625" style="225" customWidth="1"/>
    <col min="16132" max="16384" width="8.85546875" style="225"/>
  </cols>
  <sheetData>
    <row r="1" spans="1:10" ht="46.5" customHeight="1">
      <c r="A1" s="353" t="s">
        <v>268</v>
      </c>
      <c r="B1" s="353"/>
      <c r="C1" s="353"/>
    </row>
    <row r="2" spans="1:10" ht="39.75" customHeight="1">
      <c r="A2" s="3" t="s">
        <v>2</v>
      </c>
      <c r="B2" s="3" t="s">
        <v>125</v>
      </c>
      <c r="C2" s="3" t="s">
        <v>126</v>
      </c>
      <c r="J2" s="2" t="s">
        <v>127</v>
      </c>
    </row>
    <row r="3" spans="1:10" ht="39.75" customHeight="1">
      <c r="A3" s="6">
        <v>1</v>
      </c>
      <c r="B3" s="6" t="s">
        <v>0</v>
      </c>
      <c r="C3" s="7" t="s">
        <v>407</v>
      </c>
      <c r="J3" s="2" t="s">
        <v>128</v>
      </c>
    </row>
    <row r="4" spans="1:10" ht="39.75" customHeight="1">
      <c r="A4" s="6">
        <v>2</v>
      </c>
      <c r="B4" s="6" t="s">
        <v>122</v>
      </c>
      <c r="C4" s="7" t="s">
        <v>408</v>
      </c>
    </row>
    <row r="5" spans="1:10" ht="39.75" hidden="1" customHeight="1">
      <c r="A5" s="38">
        <v>3</v>
      </c>
      <c r="B5" s="38" t="s">
        <v>122</v>
      </c>
      <c r="C5" s="39" t="s">
        <v>222</v>
      </c>
    </row>
    <row r="6" spans="1:10" ht="15.75" hidden="1">
      <c r="A6" s="38">
        <v>4</v>
      </c>
      <c r="B6" s="38" t="s">
        <v>129</v>
      </c>
      <c r="C6" s="40" t="s">
        <v>223</v>
      </c>
    </row>
    <row r="7" spans="1:10" ht="39.75" hidden="1" customHeight="1">
      <c r="A7" s="38">
        <v>5</v>
      </c>
      <c r="B7" s="38" t="s">
        <v>130</v>
      </c>
      <c r="C7" s="39" t="s">
        <v>224</v>
      </c>
    </row>
    <row r="8" spans="1:10" ht="39.75" hidden="1" customHeight="1">
      <c r="A8" s="38">
        <v>6</v>
      </c>
      <c r="B8" s="38" t="s">
        <v>107</v>
      </c>
      <c r="C8" s="39" t="s">
        <v>225</v>
      </c>
    </row>
    <row r="9" spans="1:10" ht="39.75" hidden="1" customHeight="1">
      <c r="A9" s="38">
        <v>7</v>
      </c>
      <c r="B9" s="38" t="s">
        <v>108</v>
      </c>
      <c r="C9" s="39" t="s">
        <v>226</v>
      </c>
    </row>
    <row r="10" spans="1:10" ht="39.75" customHeight="1">
      <c r="A10" s="38">
        <v>3</v>
      </c>
      <c r="B10" s="38" t="s">
        <v>401</v>
      </c>
      <c r="C10" s="39" t="s">
        <v>409</v>
      </c>
    </row>
    <row r="11" spans="1:10" ht="39.75" customHeight="1">
      <c r="A11" s="38">
        <v>5</v>
      </c>
      <c r="B11" s="38" t="s">
        <v>403</v>
      </c>
      <c r="C11" s="40" t="s">
        <v>410</v>
      </c>
    </row>
    <row r="12" spans="1:10" ht="39.75" customHeight="1">
      <c r="A12" s="38">
        <v>5</v>
      </c>
      <c r="B12" s="38" t="s">
        <v>406</v>
      </c>
      <c r="C12" s="40" t="s">
        <v>411</v>
      </c>
    </row>
    <row r="13" spans="1:10" ht="39.75" customHeight="1">
      <c r="A13" s="38">
        <v>4</v>
      </c>
      <c r="B13" s="38" t="s">
        <v>402</v>
      </c>
      <c r="C13" s="7" t="s">
        <v>412</v>
      </c>
    </row>
    <row r="14" spans="1:10" ht="31.5">
      <c r="A14" s="38">
        <v>8</v>
      </c>
      <c r="B14" s="38" t="s">
        <v>405</v>
      </c>
      <c r="C14" s="40" t="s">
        <v>266</v>
      </c>
    </row>
    <row r="15" spans="1:10" ht="31.5">
      <c r="A15" s="38">
        <v>7</v>
      </c>
      <c r="B15" s="38" t="s">
        <v>404</v>
      </c>
      <c r="C15" s="40" t="s">
        <v>265</v>
      </c>
    </row>
  </sheetData>
  <mergeCells count="1">
    <mergeCell ref="A1:C1"/>
  </mergeCells>
  <pageMargins left="1.0374015750000001" right="0.118110236220472" top="0.99803149599999996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</sheetPr>
  <dimension ref="A1:L73"/>
  <sheetViews>
    <sheetView showZeros="0" view="pageBreakPreview" zoomScale="115" zoomScaleNormal="85" zoomScaleSheetLayoutView="115" workbookViewId="0">
      <pane xSplit="4" ySplit="7" topLeftCell="E14" activePane="bottomRight" state="frozen"/>
      <selection activeCell="E1" sqref="E1:E1048576"/>
      <selection pane="topRight" activeCell="E1" sqref="E1:E1048576"/>
      <selection pane="bottomLeft" activeCell="E1" sqref="E1:E1048576"/>
      <selection pane="bottomRight" activeCell="G14" sqref="G14"/>
    </sheetView>
  </sheetViews>
  <sheetFormatPr defaultColWidth="6.85546875" defaultRowHeight="15.75"/>
  <cols>
    <col min="1" max="1" width="6.28515625" style="224" customWidth="1"/>
    <col min="2" max="2" width="52" style="219" customWidth="1"/>
    <col min="3" max="3" width="9.42578125" style="220" customWidth="1"/>
    <col min="4" max="4" width="14.85546875" style="80" customWidth="1"/>
    <col min="5" max="5" width="10.28515625" style="80" hidden="1" customWidth="1"/>
    <col min="6" max="10" width="12.28515625" style="80" customWidth="1"/>
    <col min="11" max="16384" width="6.85546875" style="80"/>
  </cols>
  <sheetData>
    <row r="1" spans="1:12">
      <c r="A1" s="218" t="s">
        <v>0</v>
      </c>
      <c r="D1" s="70"/>
      <c r="F1" s="221">
        <v>226.18257199999999</v>
      </c>
      <c r="G1" s="221">
        <v>181.11870599999997</v>
      </c>
      <c r="H1" s="221">
        <v>182.99922400000003</v>
      </c>
      <c r="I1" s="221">
        <v>191.03990999999996</v>
      </c>
      <c r="J1" s="221">
        <v>536.81066900000008</v>
      </c>
      <c r="K1" s="221"/>
      <c r="L1" s="221"/>
    </row>
    <row r="2" spans="1:12" ht="26.25" customHeight="1">
      <c r="A2" s="355" t="s">
        <v>413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2" s="222" customFormat="1">
      <c r="A3" s="356" t="s">
        <v>2</v>
      </c>
      <c r="B3" s="354" t="s">
        <v>109</v>
      </c>
      <c r="C3" s="354" t="s">
        <v>3</v>
      </c>
      <c r="D3" s="354" t="s">
        <v>4</v>
      </c>
      <c r="E3" s="354" t="s">
        <v>115</v>
      </c>
      <c r="F3" s="354" t="s">
        <v>131</v>
      </c>
      <c r="G3" s="354"/>
      <c r="H3" s="354"/>
      <c r="I3" s="354"/>
      <c r="J3" s="354"/>
    </row>
    <row r="4" spans="1:12" s="222" customFormat="1" ht="31.5">
      <c r="A4" s="356"/>
      <c r="B4" s="354"/>
      <c r="C4" s="354"/>
      <c r="D4" s="354"/>
      <c r="E4" s="354"/>
      <c r="F4" s="155" t="str">
        <f>[1]TK2023!F4</f>
        <v>Phường 1</v>
      </c>
      <c r="G4" s="155" t="str">
        <f>[1]TK2023!G4</f>
        <v>Phường 2</v>
      </c>
      <c r="H4" s="155" t="str">
        <f>[1]TK2023!H4</f>
        <v>Phường 3</v>
      </c>
      <c r="I4" s="155" t="str">
        <f>[1]TK2023!I4</f>
        <v>Phường An Đôn</v>
      </c>
      <c r="J4" s="155" t="str">
        <f>[1]TK2023!J4</f>
        <v>Xã Hải Lệ</v>
      </c>
    </row>
    <row r="5" spans="1:12" s="223" customFormat="1" ht="12.75">
      <c r="A5" s="157">
        <v>-1</v>
      </c>
      <c r="B5" s="157">
        <v>-2</v>
      </c>
      <c r="C5" s="157">
        <v>-3</v>
      </c>
      <c r="D5" s="157" t="s">
        <v>267</v>
      </c>
      <c r="E5" s="157"/>
      <c r="F5" s="157">
        <v>-5</v>
      </c>
      <c r="G5" s="157">
        <v>-6</v>
      </c>
      <c r="H5" s="157">
        <v>-7</v>
      </c>
      <c r="I5" s="157">
        <v>-8</v>
      </c>
      <c r="J5" s="157">
        <v>-9</v>
      </c>
    </row>
    <row r="6" spans="1:12" s="222" customFormat="1">
      <c r="A6" s="24"/>
      <c r="B6" s="26" t="s">
        <v>120</v>
      </c>
      <c r="C6" s="71"/>
      <c r="D6" s="72">
        <v>7282.298784999999</v>
      </c>
      <c r="E6" s="72">
        <v>100</v>
      </c>
      <c r="F6" s="72">
        <v>172.45341500000004</v>
      </c>
      <c r="G6" s="72">
        <v>202.76818000000003</v>
      </c>
      <c r="H6" s="72">
        <v>173.68678299999996</v>
      </c>
      <c r="I6" s="72">
        <v>266.39231799999999</v>
      </c>
      <c r="J6" s="72">
        <v>6466.9980889999997</v>
      </c>
    </row>
    <row r="7" spans="1:12" s="222" customFormat="1">
      <c r="A7" s="178" t="s">
        <v>117</v>
      </c>
      <c r="B7" s="25" t="s">
        <v>118</v>
      </c>
      <c r="C7" s="71"/>
      <c r="D7" s="72"/>
      <c r="E7" s="72"/>
      <c r="F7" s="72">
        <v>0</v>
      </c>
      <c r="G7" s="72">
        <v>0</v>
      </c>
      <c r="H7" s="72">
        <v>0</v>
      </c>
      <c r="I7" s="72">
        <v>0</v>
      </c>
      <c r="J7" s="72">
        <v>0</v>
      </c>
    </row>
    <row r="8" spans="1:12" s="64" customFormat="1">
      <c r="A8" s="227" t="s">
        <v>7</v>
      </c>
      <c r="B8" s="73" t="s">
        <v>8</v>
      </c>
      <c r="C8" s="74" t="s">
        <v>9</v>
      </c>
      <c r="D8" s="75">
        <v>5605.7244729999993</v>
      </c>
      <c r="E8" s="75">
        <v>76.977402857276473</v>
      </c>
      <c r="F8" s="75">
        <v>14.818645</v>
      </c>
      <c r="G8" s="75">
        <v>48.111556</v>
      </c>
      <c r="H8" s="75">
        <v>31.949099999999998</v>
      </c>
      <c r="I8" s="75">
        <v>99.469763</v>
      </c>
      <c r="J8" s="75">
        <v>5411.3754089999993</v>
      </c>
    </row>
    <row r="9" spans="1:12" s="65" customFormat="1">
      <c r="A9" s="228"/>
      <c r="B9" s="18" t="s">
        <v>114</v>
      </c>
      <c r="C9" s="9"/>
      <c r="D9" s="76"/>
      <c r="E9" s="76"/>
      <c r="F9" s="76">
        <v>0</v>
      </c>
      <c r="G9" s="76">
        <v>0</v>
      </c>
      <c r="H9" s="76">
        <v>0</v>
      </c>
      <c r="I9" s="76">
        <v>0</v>
      </c>
      <c r="J9" s="76">
        <v>0</v>
      </c>
    </row>
    <row r="10" spans="1:12">
      <c r="A10" s="229" t="s">
        <v>10</v>
      </c>
      <c r="B10" s="15" t="s">
        <v>11</v>
      </c>
      <c r="C10" s="11" t="s">
        <v>12</v>
      </c>
      <c r="D10" s="77">
        <v>279.23838599999999</v>
      </c>
      <c r="E10" s="27">
        <v>4.9813077211509968</v>
      </c>
      <c r="F10" s="77">
        <v>0</v>
      </c>
      <c r="G10" s="77">
        <v>33.077787999999998</v>
      </c>
      <c r="H10" s="77">
        <v>14.982666000000002</v>
      </c>
      <c r="I10" s="77">
        <v>6.505128</v>
      </c>
      <c r="J10" s="77">
        <v>224.67280400000001</v>
      </c>
    </row>
    <row r="11" spans="1:12" s="65" customFormat="1">
      <c r="A11" s="228"/>
      <c r="B11" s="19" t="s">
        <v>13</v>
      </c>
      <c r="C11" s="9" t="s">
        <v>14</v>
      </c>
      <c r="D11" s="77">
        <v>256.02977499999997</v>
      </c>
      <c r="E11" s="76">
        <v>91.688602941574089</v>
      </c>
      <c r="F11" s="78">
        <v>0</v>
      </c>
      <c r="G11" s="78">
        <v>31.968162</v>
      </c>
      <c r="H11" s="78">
        <v>14.982666000000002</v>
      </c>
      <c r="I11" s="78">
        <v>5.5036370000000003</v>
      </c>
      <c r="J11" s="78">
        <v>203.57531</v>
      </c>
    </row>
    <row r="12" spans="1:12" s="65" customFormat="1">
      <c r="A12" s="228"/>
      <c r="B12" s="19" t="s">
        <v>15</v>
      </c>
      <c r="C12" s="9" t="s">
        <v>16</v>
      </c>
      <c r="D12" s="77">
        <v>23.208611000000001</v>
      </c>
      <c r="E12" s="76">
        <v>8.3113970584259143</v>
      </c>
      <c r="F12" s="78">
        <v>0</v>
      </c>
      <c r="G12" s="78">
        <v>1.109626</v>
      </c>
      <c r="H12" s="78">
        <v>0</v>
      </c>
      <c r="I12" s="78">
        <v>1.0014909999999999</v>
      </c>
      <c r="J12" s="78">
        <v>21.097494000000001</v>
      </c>
    </row>
    <row r="13" spans="1:12">
      <c r="A13" s="229" t="s">
        <v>17</v>
      </c>
      <c r="B13" s="13" t="s">
        <v>18</v>
      </c>
      <c r="C13" s="11" t="s">
        <v>19</v>
      </c>
      <c r="D13" s="77">
        <v>212.20503100000002</v>
      </c>
      <c r="E13" s="27">
        <v>3.7855059060088778</v>
      </c>
      <c r="F13" s="78">
        <v>1.7367999999999999</v>
      </c>
      <c r="G13" s="78">
        <v>6.1679969999999997</v>
      </c>
      <c r="H13" s="78">
        <v>5.6356359999999999</v>
      </c>
      <c r="I13" s="78">
        <v>32.836353000000003</v>
      </c>
      <c r="J13" s="78">
        <v>165.82824500000001</v>
      </c>
    </row>
    <row r="14" spans="1:12">
      <c r="A14" s="229" t="s">
        <v>20</v>
      </c>
      <c r="B14" s="13" t="s">
        <v>21</v>
      </c>
      <c r="C14" s="11" t="s">
        <v>22</v>
      </c>
      <c r="D14" s="77">
        <v>386.51551699999993</v>
      </c>
      <c r="E14" s="27">
        <v>6.8950145313358497</v>
      </c>
      <c r="F14" s="78">
        <v>13.081845</v>
      </c>
      <c r="G14" s="78">
        <v>5.708602</v>
      </c>
      <c r="H14" s="78">
        <v>9.7172249999999991</v>
      </c>
      <c r="I14" s="78">
        <v>54.118758</v>
      </c>
      <c r="J14" s="78">
        <v>303.88908699999996</v>
      </c>
    </row>
    <row r="15" spans="1:12">
      <c r="A15" s="229" t="s">
        <v>23</v>
      </c>
      <c r="B15" s="13" t="s">
        <v>24</v>
      </c>
      <c r="C15" s="11" t="s">
        <v>25</v>
      </c>
      <c r="D15" s="77">
        <v>1152.5113530000001</v>
      </c>
      <c r="E15" s="27">
        <v>20.559543348073507</v>
      </c>
      <c r="F15" s="78">
        <v>0</v>
      </c>
      <c r="G15" s="78">
        <v>0</v>
      </c>
      <c r="H15" s="78">
        <v>0</v>
      </c>
      <c r="I15" s="78">
        <v>0</v>
      </c>
      <c r="J15" s="78">
        <v>1152.5113530000001</v>
      </c>
    </row>
    <row r="16" spans="1:12">
      <c r="A16" s="229" t="s">
        <v>26</v>
      </c>
      <c r="B16" s="15" t="s">
        <v>27</v>
      </c>
      <c r="C16" s="11" t="s">
        <v>28</v>
      </c>
      <c r="D16" s="77">
        <v>0</v>
      </c>
      <c r="E16" s="27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</row>
    <row r="17" spans="1:10">
      <c r="A17" s="229" t="s">
        <v>29</v>
      </c>
      <c r="B17" s="15" t="s">
        <v>30</v>
      </c>
      <c r="C17" s="11" t="s">
        <v>31</v>
      </c>
      <c r="D17" s="77">
        <v>3504.2302059999997</v>
      </c>
      <c r="E17" s="27">
        <v>62.511638288291593</v>
      </c>
      <c r="F17" s="78">
        <v>0</v>
      </c>
      <c r="G17" s="78">
        <v>0</v>
      </c>
      <c r="H17" s="78">
        <v>0</v>
      </c>
      <c r="I17" s="78">
        <v>4.9154450000000001</v>
      </c>
      <c r="J17" s="78">
        <v>3499.3147609999996</v>
      </c>
    </row>
    <row r="18" spans="1:10" s="65" customFormat="1">
      <c r="A18" s="228"/>
      <c r="B18" s="18" t="s">
        <v>113</v>
      </c>
      <c r="C18" s="9" t="s">
        <v>33</v>
      </c>
      <c r="D18" s="77">
        <v>0</v>
      </c>
      <c r="E18" s="76"/>
      <c r="F18" s="78">
        <v>0</v>
      </c>
      <c r="G18" s="78">
        <v>0</v>
      </c>
      <c r="H18" s="78">
        <v>0</v>
      </c>
      <c r="I18" s="78">
        <v>0</v>
      </c>
      <c r="J18" s="78">
        <v>0</v>
      </c>
    </row>
    <row r="19" spans="1:10">
      <c r="A19" s="229" t="s">
        <v>34</v>
      </c>
      <c r="B19" s="13" t="s">
        <v>35</v>
      </c>
      <c r="C19" s="11" t="s">
        <v>36</v>
      </c>
      <c r="D19" s="77">
        <v>71.023980000000009</v>
      </c>
      <c r="E19" s="27">
        <v>1.2669902051391819</v>
      </c>
      <c r="F19" s="78">
        <v>0</v>
      </c>
      <c r="G19" s="78">
        <v>3.1571690000000001</v>
      </c>
      <c r="H19" s="78">
        <v>1.6135729999999999</v>
      </c>
      <c r="I19" s="78">
        <v>1.094079</v>
      </c>
      <c r="J19" s="78">
        <v>65.159159000000002</v>
      </c>
    </row>
    <row r="20" spans="1:10">
      <c r="A20" s="229" t="s">
        <v>37</v>
      </c>
      <c r="B20" s="13" t="s">
        <v>132</v>
      </c>
      <c r="C20" s="11" t="s">
        <v>133</v>
      </c>
      <c r="D20" s="77">
        <v>0</v>
      </c>
      <c r="E20" s="27"/>
      <c r="F20" s="78">
        <v>0</v>
      </c>
      <c r="G20" s="78">
        <v>0</v>
      </c>
      <c r="H20" s="78">
        <v>0</v>
      </c>
      <c r="I20" s="78">
        <v>0</v>
      </c>
      <c r="J20" s="78">
        <v>0</v>
      </c>
    </row>
    <row r="21" spans="1:10">
      <c r="A21" s="229" t="s">
        <v>40</v>
      </c>
      <c r="B21" s="13" t="s">
        <v>38</v>
      </c>
      <c r="C21" s="11" t="s">
        <v>39</v>
      </c>
      <c r="D21" s="77">
        <v>0</v>
      </c>
      <c r="E21" s="27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</row>
    <row r="22" spans="1:10">
      <c r="A22" s="229" t="s">
        <v>134</v>
      </c>
      <c r="B22" s="13" t="s">
        <v>41</v>
      </c>
      <c r="C22" s="11" t="s">
        <v>42</v>
      </c>
      <c r="D22" s="77">
        <v>0</v>
      </c>
      <c r="E22" s="27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</row>
    <row r="23" spans="1:10" s="64" customFormat="1">
      <c r="A23" s="227">
        <v>2</v>
      </c>
      <c r="B23" s="73" t="s">
        <v>43</v>
      </c>
      <c r="C23" s="74" t="s">
        <v>44</v>
      </c>
      <c r="D23" s="77">
        <v>1498.8822890000001</v>
      </c>
      <c r="E23" s="75">
        <v>20.582543139913206</v>
      </c>
      <c r="F23" s="79">
        <v>154.15390100000002</v>
      </c>
      <c r="G23" s="79">
        <v>147.45015400000003</v>
      </c>
      <c r="H23" s="79">
        <v>136.47853699999999</v>
      </c>
      <c r="I23" s="79">
        <v>155.54029</v>
      </c>
      <c r="J23" s="79">
        <v>905.25940700000001</v>
      </c>
    </row>
    <row r="24" spans="1:10" s="65" customFormat="1">
      <c r="A24" s="228"/>
      <c r="B24" s="18" t="s">
        <v>45</v>
      </c>
      <c r="C24" s="9"/>
      <c r="D24" s="77">
        <v>0</v>
      </c>
      <c r="E24" s="76"/>
      <c r="F24" s="78">
        <v>0</v>
      </c>
      <c r="G24" s="78">
        <v>0</v>
      </c>
      <c r="H24" s="78">
        <v>0</v>
      </c>
      <c r="I24" s="78">
        <v>0</v>
      </c>
      <c r="J24" s="78">
        <v>0</v>
      </c>
    </row>
    <row r="25" spans="1:10">
      <c r="A25" s="229" t="s">
        <v>46</v>
      </c>
      <c r="B25" s="13" t="s">
        <v>89</v>
      </c>
      <c r="C25" s="11" t="s">
        <v>90</v>
      </c>
      <c r="D25" s="77">
        <v>26.687221000000001</v>
      </c>
      <c r="E25" s="27">
        <v>1.7804747708243818</v>
      </c>
      <c r="F25" s="77">
        <v>0</v>
      </c>
      <c r="G25" s="77">
        <v>0</v>
      </c>
      <c r="H25" s="77">
        <v>0</v>
      </c>
      <c r="I25" s="77">
        <v>0</v>
      </c>
      <c r="J25" s="77">
        <v>26.687221000000001</v>
      </c>
    </row>
    <row r="26" spans="1:10">
      <c r="A26" s="229" t="s">
        <v>49</v>
      </c>
      <c r="B26" s="13" t="s">
        <v>91</v>
      </c>
      <c r="C26" s="11" t="s">
        <v>92</v>
      </c>
      <c r="D26" s="77">
        <v>194.46894600000002</v>
      </c>
      <c r="E26" s="27">
        <v>12.974264051765042</v>
      </c>
      <c r="F26" s="77">
        <v>45.248569000000003</v>
      </c>
      <c r="G26" s="77">
        <v>44.745102000000003</v>
      </c>
      <c r="H26" s="77">
        <v>69.281123000000008</v>
      </c>
      <c r="I26" s="77">
        <v>35.194152000000003</v>
      </c>
      <c r="J26" s="77">
        <v>0</v>
      </c>
    </row>
    <row r="27" spans="1:10">
      <c r="A27" s="229" t="s">
        <v>52</v>
      </c>
      <c r="B27" s="13" t="s">
        <v>93</v>
      </c>
      <c r="C27" s="11" t="s">
        <v>94</v>
      </c>
      <c r="D27" s="77">
        <v>9.005369</v>
      </c>
      <c r="E27" s="27">
        <v>0.60080561803209076</v>
      </c>
      <c r="F27" s="77">
        <v>3.511056</v>
      </c>
      <c r="G27" s="77">
        <v>2.484823</v>
      </c>
      <c r="H27" s="77">
        <v>1.0288900000000001</v>
      </c>
      <c r="I27" s="77">
        <v>0.93415499999999996</v>
      </c>
      <c r="J27" s="77">
        <v>1.0464449999999998</v>
      </c>
    </row>
    <row r="28" spans="1:10">
      <c r="A28" s="229" t="s">
        <v>55</v>
      </c>
      <c r="B28" s="15" t="s">
        <v>47</v>
      </c>
      <c r="C28" s="11" t="s">
        <v>48</v>
      </c>
      <c r="D28" s="77">
        <v>41.494628000000006</v>
      </c>
      <c r="E28" s="27">
        <v>2.7683713594136679</v>
      </c>
      <c r="F28" s="77">
        <v>19.647615999999999</v>
      </c>
      <c r="G28" s="77">
        <v>1.1167929999999999</v>
      </c>
      <c r="H28" s="77">
        <v>0</v>
      </c>
      <c r="I28" s="77">
        <v>0</v>
      </c>
      <c r="J28" s="77">
        <v>20.730219000000002</v>
      </c>
    </row>
    <row r="29" spans="1:10">
      <c r="A29" s="229" t="s">
        <v>58</v>
      </c>
      <c r="B29" s="13" t="s">
        <v>50</v>
      </c>
      <c r="C29" s="11" t="s">
        <v>51</v>
      </c>
      <c r="D29" s="77">
        <v>2.8419720000000002</v>
      </c>
      <c r="E29" s="27">
        <v>0.18960608320324213</v>
      </c>
      <c r="F29" s="77">
        <v>0.52714399999999995</v>
      </c>
      <c r="G29" s="77">
        <v>1.4832799999999999</v>
      </c>
      <c r="H29" s="77">
        <v>0.19063099999999999</v>
      </c>
      <c r="I29" s="77">
        <v>0.116546</v>
      </c>
      <c r="J29" s="77">
        <v>0.52437100000000003</v>
      </c>
    </row>
    <row r="30" spans="1:10">
      <c r="A30" s="229" t="s">
        <v>61</v>
      </c>
      <c r="B30" s="13" t="s">
        <v>135</v>
      </c>
      <c r="C30" s="11" t="s">
        <v>136</v>
      </c>
      <c r="D30" s="77">
        <v>32.500039999999998</v>
      </c>
      <c r="E30" s="27">
        <v>2.1682850106717084</v>
      </c>
      <c r="F30" s="27">
        <v>3.8334539999999997</v>
      </c>
      <c r="G30" s="27">
        <v>5.2793460000000003</v>
      </c>
      <c r="H30" s="27">
        <v>13.155550999999999</v>
      </c>
      <c r="I30" s="27">
        <v>5.8119300000000003</v>
      </c>
      <c r="J30" s="27">
        <v>4.419759</v>
      </c>
    </row>
    <row r="31" spans="1:10">
      <c r="A31" s="229"/>
      <c r="B31" s="13" t="s">
        <v>45</v>
      </c>
      <c r="C31" s="11"/>
      <c r="D31" s="77">
        <v>0</v>
      </c>
      <c r="E31" s="2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</row>
    <row r="32" spans="1:10">
      <c r="A32" s="229" t="s">
        <v>137</v>
      </c>
      <c r="B32" s="13" t="s">
        <v>138</v>
      </c>
      <c r="C32" s="11" t="s">
        <v>71</v>
      </c>
      <c r="D32" s="77">
        <v>4.2154210000000001</v>
      </c>
      <c r="E32" s="27">
        <v>12.970510190141304</v>
      </c>
      <c r="F32" s="77">
        <v>0</v>
      </c>
      <c r="G32" s="77">
        <v>0</v>
      </c>
      <c r="H32" s="77">
        <v>0.29676400000000003</v>
      </c>
      <c r="I32" s="77">
        <v>3.8334800000000002</v>
      </c>
      <c r="J32" s="77">
        <v>8.5177000000000003E-2</v>
      </c>
    </row>
    <row r="33" spans="1:10">
      <c r="A33" s="229" t="s">
        <v>137</v>
      </c>
      <c r="B33" s="14" t="s">
        <v>139</v>
      </c>
      <c r="C33" s="11" t="s">
        <v>82</v>
      </c>
      <c r="D33" s="77">
        <v>1.3828860000000001</v>
      </c>
      <c r="E33" s="27">
        <v>4.2550286091955583</v>
      </c>
      <c r="F33" s="77">
        <v>1.3092509999999999</v>
      </c>
      <c r="G33" s="77">
        <v>0</v>
      </c>
      <c r="H33" s="77">
        <v>7.3635000000000006E-2</v>
      </c>
      <c r="I33" s="77">
        <v>0</v>
      </c>
      <c r="J33" s="77">
        <v>0</v>
      </c>
    </row>
    <row r="34" spans="1:10">
      <c r="A34" s="229" t="s">
        <v>137</v>
      </c>
      <c r="B34" s="13" t="s">
        <v>72</v>
      </c>
      <c r="C34" s="11" t="s">
        <v>73</v>
      </c>
      <c r="D34" s="77">
        <v>4.4404409999999999</v>
      </c>
      <c r="E34" s="27">
        <v>13.662878568764839</v>
      </c>
      <c r="F34" s="77">
        <v>0.169902</v>
      </c>
      <c r="G34" s="77">
        <v>2.5962260000000001</v>
      </c>
      <c r="H34" s="77">
        <v>1.3</v>
      </c>
      <c r="I34" s="77">
        <v>0.18124599999999999</v>
      </c>
      <c r="J34" s="77">
        <v>0.19306699999999999</v>
      </c>
    </row>
    <row r="35" spans="1:10" s="65" customFormat="1">
      <c r="A35" s="228" t="s">
        <v>137</v>
      </c>
      <c r="B35" s="13" t="s">
        <v>124</v>
      </c>
      <c r="C35" s="11" t="s">
        <v>74</v>
      </c>
      <c r="D35" s="77">
        <v>18.252648999999998</v>
      </c>
      <c r="E35" s="27">
        <v>56.161927800704234</v>
      </c>
      <c r="F35" s="77">
        <v>1.8832869999999999</v>
      </c>
      <c r="G35" s="77">
        <v>2.6831200000000002</v>
      </c>
      <c r="H35" s="77">
        <v>8.6980559999999993</v>
      </c>
      <c r="I35" s="77">
        <v>1.6147879999999999</v>
      </c>
      <c r="J35" s="77">
        <v>3.3733979999999999</v>
      </c>
    </row>
    <row r="36" spans="1:10">
      <c r="A36" s="229" t="s">
        <v>137</v>
      </c>
      <c r="B36" s="13" t="s">
        <v>140</v>
      </c>
      <c r="C36" s="11" t="s">
        <v>75</v>
      </c>
      <c r="D36" s="77">
        <v>4.2086429999999995</v>
      </c>
      <c r="E36" s="27">
        <v>12.949654831194051</v>
      </c>
      <c r="F36" s="77">
        <v>0.47101399999999999</v>
      </c>
      <c r="G36" s="77">
        <v>0</v>
      </c>
      <c r="H36" s="77">
        <v>2.787096</v>
      </c>
      <c r="I36" s="77">
        <v>0.18241599999999999</v>
      </c>
      <c r="J36" s="77">
        <v>0.76811700000000005</v>
      </c>
    </row>
    <row r="37" spans="1:10">
      <c r="A37" s="229" t="s">
        <v>137</v>
      </c>
      <c r="B37" s="13" t="s">
        <v>121</v>
      </c>
      <c r="C37" s="11" t="s">
        <v>81</v>
      </c>
      <c r="D37" s="77">
        <v>0</v>
      </c>
      <c r="E37" s="2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</row>
    <row r="38" spans="1:10">
      <c r="A38" s="229" t="s">
        <v>137</v>
      </c>
      <c r="B38" s="13" t="s">
        <v>141</v>
      </c>
      <c r="C38" s="11" t="s">
        <v>142</v>
      </c>
      <c r="D38" s="77">
        <v>0</v>
      </c>
      <c r="E38" s="2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</row>
    <row r="39" spans="1:10">
      <c r="A39" s="229" t="s">
        <v>137</v>
      </c>
      <c r="B39" s="13" t="s">
        <v>143</v>
      </c>
      <c r="C39" s="11" t="s">
        <v>144</v>
      </c>
      <c r="D39" s="77">
        <v>0</v>
      </c>
      <c r="E39" s="2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</row>
    <row r="40" spans="1:10">
      <c r="A40" s="229" t="s">
        <v>137</v>
      </c>
      <c r="B40" s="13" t="s">
        <v>95</v>
      </c>
      <c r="C40" s="11" t="s">
        <v>106</v>
      </c>
      <c r="D40" s="77">
        <v>0</v>
      </c>
      <c r="E40" s="2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</row>
    <row r="41" spans="1:10">
      <c r="A41" s="229" t="s">
        <v>137</v>
      </c>
      <c r="B41" s="13" t="s">
        <v>102</v>
      </c>
      <c r="C41" s="11" t="s">
        <v>103</v>
      </c>
      <c r="D41" s="77">
        <v>0</v>
      </c>
      <c r="E41" s="2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</row>
    <row r="42" spans="1:10">
      <c r="A42" s="229" t="s">
        <v>64</v>
      </c>
      <c r="B42" s="13" t="s">
        <v>145</v>
      </c>
      <c r="C42" s="11" t="s">
        <v>146</v>
      </c>
      <c r="D42" s="77">
        <v>66.901686999999995</v>
      </c>
      <c r="E42" s="27">
        <v>4.4634383560989557</v>
      </c>
      <c r="F42" s="27">
        <v>12.359903999999998</v>
      </c>
      <c r="G42" s="27">
        <v>2.0233690000000002</v>
      </c>
      <c r="H42" s="27">
        <v>4.6444849999999995</v>
      </c>
      <c r="I42" s="27">
        <v>1.7534959999999999</v>
      </c>
      <c r="J42" s="27">
        <v>46.120432999999998</v>
      </c>
    </row>
    <row r="43" spans="1:10">
      <c r="A43" s="229" t="s">
        <v>137</v>
      </c>
      <c r="B43" s="13" t="s">
        <v>53</v>
      </c>
      <c r="C43" s="11" t="s">
        <v>54</v>
      </c>
      <c r="D43" s="77">
        <v>0</v>
      </c>
      <c r="E43" s="27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>
      <c r="A44" s="229" t="s">
        <v>137</v>
      </c>
      <c r="B44" s="13" t="s">
        <v>56</v>
      </c>
      <c r="C44" s="11" t="s">
        <v>57</v>
      </c>
      <c r="D44" s="77">
        <v>48.546558000000005</v>
      </c>
      <c r="E44" s="27">
        <v>72.564026673946216</v>
      </c>
      <c r="F44" s="15">
        <v>3.7155149999999999</v>
      </c>
      <c r="G44" s="15">
        <v>0</v>
      </c>
      <c r="H44" s="15">
        <v>0</v>
      </c>
      <c r="I44" s="15">
        <v>0</v>
      </c>
      <c r="J44" s="15">
        <v>44.831043000000001</v>
      </c>
    </row>
    <row r="45" spans="1:10">
      <c r="A45" s="229" t="s">
        <v>137</v>
      </c>
      <c r="B45" s="13" t="s">
        <v>147</v>
      </c>
      <c r="C45" s="11" t="s">
        <v>148</v>
      </c>
      <c r="D45" s="77">
        <v>0</v>
      </c>
      <c r="E45" s="27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1:10">
      <c r="A46" s="229" t="s">
        <v>137</v>
      </c>
      <c r="B46" s="15" t="s">
        <v>59</v>
      </c>
      <c r="C46" s="11" t="s">
        <v>60</v>
      </c>
      <c r="D46" s="77">
        <v>8.401014</v>
      </c>
      <c r="E46" s="27">
        <v>12.557252853728487</v>
      </c>
      <c r="F46" s="15">
        <v>4.5706309999999997</v>
      </c>
      <c r="G46" s="15">
        <v>0.66203400000000001</v>
      </c>
      <c r="H46" s="15">
        <v>2.947616</v>
      </c>
      <c r="I46" s="15">
        <v>0</v>
      </c>
      <c r="J46" s="15">
        <v>0.22073300000000001</v>
      </c>
    </row>
    <row r="47" spans="1:10">
      <c r="A47" s="229" t="s">
        <v>137</v>
      </c>
      <c r="B47" s="14" t="s">
        <v>62</v>
      </c>
      <c r="C47" s="11" t="s">
        <v>63</v>
      </c>
      <c r="D47" s="77">
        <v>9.1068750000000005</v>
      </c>
      <c r="E47" s="27">
        <v>13.612324902957978</v>
      </c>
      <c r="F47" s="15">
        <v>4.0737579999999998</v>
      </c>
      <c r="G47" s="15">
        <v>1.1102000000000001</v>
      </c>
      <c r="H47" s="15">
        <v>1.696869</v>
      </c>
      <c r="I47" s="15">
        <v>1.637391</v>
      </c>
      <c r="J47" s="15">
        <v>0.58865699999999999</v>
      </c>
    </row>
    <row r="48" spans="1:10">
      <c r="A48" s="229" t="s">
        <v>137</v>
      </c>
      <c r="B48" s="14" t="s">
        <v>65</v>
      </c>
      <c r="C48" s="11" t="s">
        <v>66</v>
      </c>
      <c r="D48" s="77">
        <v>0.84723999999999999</v>
      </c>
      <c r="E48" s="27">
        <v>1.2663955693673317</v>
      </c>
      <c r="F48" s="15">
        <v>0</v>
      </c>
      <c r="G48" s="15">
        <v>0.251135</v>
      </c>
      <c r="H48" s="15">
        <v>0</v>
      </c>
      <c r="I48" s="15">
        <v>0.116105</v>
      </c>
      <c r="J48" s="15">
        <v>0.48</v>
      </c>
    </row>
    <row r="49" spans="1:10" s="65" customFormat="1">
      <c r="A49" s="229" t="s">
        <v>67</v>
      </c>
      <c r="B49" s="13" t="s">
        <v>149</v>
      </c>
      <c r="C49" s="11" t="s">
        <v>150</v>
      </c>
      <c r="D49" s="77">
        <v>364.76012600000001</v>
      </c>
      <c r="E49" s="27">
        <v>24.335475085462164</v>
      </c>
      <c r="F49" s="27">
        <v>33.001927000000002</v>
      </c>
      <c r="G49" s="27">
        <v>62.420774000000002</v>
      </c>
      <c r="H49" s="27">
        <v>37.698652999999993</v>
      </c>
      <c r="I49" s="27">
        <v>34.465350000000001</v>
      </c>
      <c r="J49" s="27">
        <v>197.17342200000002</v>
      </c>
    </row>
    <row r="50" spans="1:10" s="65" customFormat="1">
      <c r="A50" s="229"/>
      <c r="B50" s="13" t="s">
        <v>45</v>
      </c>
      <c r="C50" s="11"/>
      <c r="D50" s="77">
        <v>0</v>
      </c>
      <c r="E50" s="27"/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s="65" customFormat="1">
      <c r="A51" s="229" t="s">
        <v>137</v>
      </c>
      <c r="B51" s="13" t="s">
        <v>151</v>
      </c>
      <c r="C51" s="11" t="s">
        <v>69</v>
      </c>
      <c r="D51" s="77">
        <v>249.94853699999999</v>
      </c>
      <c r="E51" s="27">
        <v>68.524084510267983</v>
      </c>
      <c r="F51" s="15">
        <v>24.478755</v>
      </c>
      <c r="G51" s="15">
        <v>23.25037</v>
      </c>
      <c r="H51" s="15">
        <v>28.211860999999999</v>
      </c>
      <c r="I51" s="15">
        <v>31.393521</v>
      </c>
      <c r="J51" s="15">
        <v>142.61402999999999</v>
      </c>
    </row>
    <row r="52" spans="1:10">
      <c r="A52" s="229" t="s">
        <v>137</v>
      </c>
      <c r="B52" s="13" t="s">
        <v>152</v>
      </c>
      <c r="C52" s="11" t="s">
        <v>70</v>
      </c>
      <c r="D52" s="77">
        <v>75.848580999999996</v>
      </c>
      <c r="E52" s="27">
        <v>20.794098804538738</v>
      </c>
      <c r="F52" s="15">
        <v>7.0175130000000001</v>
      </c>
      <c r="G52" s="15">
        <v>10.328006999999999</v>
      </c>
      <c r="H52" s="15">
        <v>7.5394519999999998</v>
      </c>
      <c r="I52" s="15">
        <v>3.0718290000000001</v>
      </c>
      <c r="J52" s="15">
        <v>47.891779999999997</v>
      </c>
    </row>
    <row r="53" spans="1:10" s="65" customFormat="1">
      <c r="A53" s="229" t="s">
        <v>137</v>
      </c>
      <c r="B53" s="14" t="s">
        <v>153</v>
      </c>
      <c r="C53" s="11" t="s">
        <v>154</v>
      </c>
      <c r="D53" s="77">
        <v>0</v>
      </c>
      <c r="E53" s="27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s="65" customFormat="1">
      <c r="A54" s="229" t="s">
        <v>137</v>
      </c>
      <c r="B54" s="14" t="s">
        <v>155</v>
      </c>
      <c r="C54" s="11" t="s">
        <v>156</v>
      </c>
      <c r="D54" s="77">
        <v>0</v>
      </c>
      <c r="E54" s="27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31.5">
      <c r="A55" s="229" t="s">
        <v>137</v>
      </c>
      <c r="B55" s="15" t="s">
        <v>157</v>
      </c>
      <c r="C55" s="11" t="s">
        <v>158</v>
      </c>
      <c r="D55" s="77">
        <v>26.241351999999999</v>
      </c>
      <c r="E55" s="27">
        <v>7.1941394164339103</v>
      </c>
      <c r="F55" s="15">
        <v>0</v>
      </c>
      <c r="G55" s="15">
        <v>25.211406</v>
      </c>
      <c r="H55" s="15">
        <v>1.029946</v>
      </c>
      <c r="I55" s="15">
        <v>0</v>
      </c>
      <c r="J55" s="15">
        <v>0</v>
      </c>
    </row>
    <row r="56" spans="1:10">
      <c r="A56" s="229" t="s">
        <v>137</v>
      </c>
      <c r="B56" s="14" t="s">
        <v>159</v>
      </c>
      <c r="C56" s="11" t="s">
        <v>78</v>
      </c>
      <c r="D56" s="77">
        <v>5.002891</v>
      </c>
      <c r="E56" s="27">
        <v>1.3715564403549965</v>
      </c>
      <c r="F56" s="15">
        <v>0</v>
      </c>
      <c r="G56" s="15">
        <v>0</v>
      </c>
      <c r="H56" s="15">
        <v>0</v>
      </c>
      <c r="I56" s="15">
        <v>0</v>
      </c>
      <c r="J56" s="15">
        <v>5.002891</v>
      </c>
    </row>
    <row r="57" spans="1:10">
      <c r="A57" s="229" t="s">
        <v>137</v>
      </c>
      <c r="B57" s="14" t="s">
        <v>160</v>
      </c>
      <c r="C57" s="11" t="s">
        <v>76</v>
      </c>
      <c r="D57" s="77">
        <v>1.398809</v>
      </c>
      <c r="E57" s="27">
        <v>0.38348736616019258</v>
      </c>
      <c r="F57" s="15">
        <v>8.6940000000000003E-3</v>
      </c>
      <c r="G57" s="15">
        <v>0.336283</v>
      </c>
      <c r="H57" s="15">
        <v>0</v>
      </c>
      <c r="I57" s="15">
        <v>0</v>
      </c>
      <c r="J57" s="15">
        <v>1.0538320000000001</v>
      </c>
    </row>
    <row r="58" spans="1:10" ht="31.5">
      <c r="A58" s="229" t="s">
        <v>137</v>
      </c>
      <c r="B58" s="14" t="s">
        <v>161</v>
      </c>
      <c r="C58" s="11" t="s">
        <v>77</v>
      </c>
      <c r="D58" s="77">
        <v>0.25678699999999999</v>
      </c>
      <c r="E58" s="27">
        <v>7.0398868104349754E-2</v>
      </c>
      <c r="F58" s="15">
        <v>8.234E-3</v>
      </c>
      <c r="G58" s="15">
        <v>0.21453700000000001</v>
      </c>
      <c r="H58" s="15">
        <v>1.4083999999999999E-2</v>
      </c>
      <c r="I58" s="15">
        <v>0</v>
      </c>
      <c r="J58" s="15">
        <v>1.9931999999999998E-2</v>
      </c>
    </row>
    <row r="59" spans="1:10">
      <c r="A59" s="229" t="s">
        <v>137</v>
      </c>
      <c r="B59" s="14" t="s">
        <v>162</v>
      </c>
      <c r="C59" s="11" t="s">
        <v>83</v>
      </c>
      <c r="D59" s="77">
        <v>1.675324</v>
      </c>
      <c r="E59" s="27">
        <v>0.45929472016905704</v>
      </c>
      <c r="F59" s="15">
        <v>0</v>
      </c>
      <c r="G59" s="15">
        <v>1.5862229999999999</v>
      </c>
      <c r="H59" s="15">
        <v>0</v>
      </c>
      <c r="I59" s="15">
        <v>0</v>
      </c>
      <c r="J59" s="15">
        <v>8.9101E-2</v>
      </c>
    </row>
    <row r="60" spans="1:10" s="65" customFormat="1">
      <c r="A60" s="229" t="s">
        <v>137</v>
      </c>
      <c r="B60" s="14" t="s">
        <v>163</v>
      </c>
      <c r="C60" s="11" t="s">
        <v>87</v>
      </c>
      <c r="D60" s="77">
        <v>4.3878450000000004</v>
      </c>
      <c r="E60" s="27">
        <v>1.2029398739707642</v>
      </c>
      <c r="F60" s="15">
        <v>1.488731</v>
      </c>
      <c r="G60" s="15">
        <v>1.4939480000000001</v>
      </c>
      <c r="H60" s="15">
        <v>0.90331000000000006</v>
      </c>
      <c r="I60" s="15">
        <v>0</v>
      </c>
      <c r="J60" s="15">
        <v>0.50185599999999997</v>
      </c>
    </row>
    <row r="61" spans="1:10" s="65" customFormat="1">
      <c r="A61" s="229" t="s">
        <v>68</v>
      </c>
      <c r="B61" s="14" t="s">
        <v>164</v>
      </c>
      <c r="C61" s="11" t="s">
        <v>79</v>
      </c>
      <c r="D61" s="77">
        <v>3.5771889999999997</v>
      </c>
      <c r="E61" s="27">
        <v>0.23865709977709929</v>
      </c>
      <c r="F61" s="15">
        <v>0</v>
      </c>
      <c r="G61" s="15">
        <v>2.2181120000000001</v>
      </c>
      <c r="H61" s="15">
        <v>0.29953099999999999</v>
      </c>
      <c r="I61" s="15">
        <v>0.60566299999999995</v>
      </c>
      <c r="J61" s="15">
        <v>0.45388299999999998</v>
      </c>
    </row>
    <row r="62" spans="1:10" s="65" customFormat="1">
      <c r="A62" s="229" t="s">
        <v>84</v>
      </c>
      <c r="B62" s="14" t="s">
        <v>96</v>
      </c>
      <c r="C62" s="11" t="s">
        <v>97</v>
      </c>
      <c r="D62" s="77">
        <v>6.6964980000000001</v>
      </c>
      <c r="E62" s="27">
        <v>0.44676610359227475</v>
      </c>
      <c r="F62" s="15">
        <v>5.5788999999999998E-2</v>
      </c>
      <c r="G62" s="15">
        <v>7.4248999999999996E-2</v>
      </c>
      <c r="H62" s="15">
        <v>0.91228100000000001</v>
      </c>
      <c r="I62" s="15">
        <v>1.49024</v>
      </c>
      <c r="J62" s="15">
        <v>4.1639390000000001</v>
      </c>
    </row>
    <row r="63" spans="1:10" s="65" customFormat="1" ht="31.5">
      <c r="A63" s="229" t="s">
        <v>85</v>
      </c>
      <c r="B63" s="14" t="s">
        <v>165</v>
      </c>
      <c r="C63" s="11" t="s">
        <v>80</v>
      </c>
      <c r="D63" s="77">
        <v>90.587002999999996</v>
      </c>
      <c r="E63" s="27">
        <v>6.043636892956842</v>
      </c>
      <c r="F63" s="15">
        <v>18.310179000000002</v>
      </c>
      <c r="G63" s="15">
        <v>2.2734239999999999</v>
      </c>
      <c r="H63" s="15">
        <v>0.93310599999999999</v>
      </c>
      <c r="I63" s="15">
        <v>22.54224</v>
      </c>
      <c r="J63" s="15">
        <v>46.528053999999997</v>
      </c>
    </row>
    <row r="64" spans="1:10" s="65" customFormat="1">
      <c r="A64" s="229" t="s">
        <v>86</v>
      </c>
      <c r="B64" s="36" t="s">
        <v>227</v>
      </c>
      <c r="C64" s="6" t="s">
        <v>228</v>
      </c>
      <c r="D64" s="77">
        <v>659.20377499999995</v>
      </c>
      <c r="E64" s="27">
        <v>43.97968938840399</v>
      </c>
      <c r="F64" s="27">
        <v>17.658262999999998</v>
      </c>
      <c r="G64" s="27">
        <v>23.330882000000003</v>
      </c>
      <c r="H64" s="27">
        <v>8.3342859999999988</v>
      </c>
      <c r="I64" s="27">
        <v>52.626518000000004</v>
      </c>
      <c r="J64" s="27">
        <v>557.253826</v>
      </c>
    </row>
    <row r="65" spans="1:10" s="65" customFormat="1">
      <c r="A65" s="229" t="s">
        <v>231</v>
      </c>
      <c r="B65" s="36" t="s">
        <v>229</v>
      </c>
      <c r="C65" s="11" t="s">
        <v>99</v>
      </c>
      <c r="D65" s="77">
        <v>260.62699099999998</v>
      </c>
      <c r="E65" s="27">
        <v>39.536635086775703</v>
      </c>
      <c r="F65" s="15">
        <v>10.840211</v>
      </c>
      <c r="G65" s="15">
        <v>3.1514609999999998</v>
      </c>
      <c r="H65" s="15">
        <v>0.46797900000000014</v>
      </c>
      <c r="I65" s="15">
        <v>1.139648</v>
      </c>
      <c r="J65" s="15">
        <v>245.027692</v>
      </c>
    </row>
    <row r="66" spans="1:10" s="65" customFormat="1">
      <c r="A66" s="229" t="s">
        <v>232</v>
      </c>
      <c r="B66" s="36" t="s">
        <v>230</v>
      </c>
      <c r="C66" s="36" t="s">
        <v>98</v>
      </c>
      <c r="D66" s="77">
        <v>398.57678399999998</v>
      </c>
      <c r="E66" s="27">
        <v>60.463364913224297</v>
      </c>
      <c r="F66" s="15">
        <v>6.8180519999999998</v>
      </c>
      <c r="G66" s="15">
        <v>20.179421000000001</v>
      </c>
      <c r="H66" s="15">
        <v>7.8663069999999999</v>
      </c>
      <c r="I66" s="15">
        <v>51.486870000000003</v>
      </c>
      <c r="J66" s="15">
        <v>312.226134</v>
      </c>
    </row>
    <row r="67" spans="1:10" s="65" customFormat="1">
      <c r="A67" s="229" t="s">
        <v>88</v>
      </c>
      <c r="B67" s="14" t="s">
        <v>100</v>
      </c>
      <c r="C67" s="11" t="s">
        <v>101</v>
      </c>
      <c r="D67" s="77">
        <v>0.157835</v>
      </c>
      <c r="E67" s="27">
        <v>1.0530179798528529E-2</v>
      </c>
      <c r="F67" s="15">
        <v>0</v>
      </c>
      <c r="G67" s="15">
        <v>0</v>
      </c>
      <c r="H67" s="15">
        <v>0</v>
      </c>
      <c r="I67" s="15">
        <v>0</v>
      </c>
      <c r="J67" s="15">
        <v>0.157835</v>
      </c>
    </row>
    <row r="68" spans="1:10" s="64" customFormat="1">
      <c r="A68" s="227">
        <v>3</v>
      </c>
      <c r="B68" s="73" t="s">
        <v>104</v>
      </c>
      <c r="C68" s="74" t="s">
        <v>105</v>
      </c>
      <c r="D68" s="77">
        <v>177.69202300000001</v>
      </c>
      <c r="E68" s="75">
        <v>2.440054002810323</v>
      </c>
      <c r="F68" s="79">
        <v>3.4808690000000002</v>
      </c>
      <c r="G68" s="79">
        <v>7.2064700000000004</v>
      </c>
      <c r="H68" s="79">
        <v>5.2591460000000003</v>
      </c>
      <c r="I68" s="79">
        <v>11.382265</v>
      </c>
      <c r="J68" s="79">
        <v>150.36327299999999</v>
      </c>
    </row>
    <row r="69" spans="1:10" ht="31.5">
      <c r="A69" s="229" t="s">
        <v>166</v>
      </c>
      <c r="B69" s="15" t="s">
        <v>167</v>
      </c>
      <c r="C69" s="11" t="s">
        <v>168</v>
      </c>
      <c r="D69" s="77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</row>
    <row r="70" spans="1:10">
      <c r="A70" s="229" t="s">
        <v>169</v>
      </c>
      <c r="B70" s="15" t="s">
        <v>170</v>
      </c>
      <c r="C70" s="11" t="s">
        <v>171</v>
      </c>
      <c r="D70" s="77">
        <v>177.69202300000001</v>
      </c>
      <c r="E70" s="12">
        <v>100</v>
      </c>
      <c r="F70" s="12">
        <v>3.4808690000000002</v>
      </c>
      <c r="G70" s="12">
        <v>7.2064700000000004</v>
      </c>
      <c r="H70" s="12">
        <v>5.2591460000000003</v>
      </c>
      <c r="I70" s="12">
        <v>11.382265</v>
      </c>
      <c r="J70" s="12">
        <v>150.36327299999999</v>
      </c>
    </row>
    <row r="71" spans="1:10">
      <c r="A71" s="229" t="s">
        <v>172</v>
      </c>
      <c r="B71" s="15" t="s">
        <v>173</v>
      </c>
      <c r="C71" s="11" t="s">
        <v>174</v>
      </c>
      <c r="D71" s="77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</row>
    <row r="72" spans="1:10">
      <c r="A72" s="229" t="s">
        <v>175</v>
      </c>
      <c r="B72" s="15" t="s">
        <v>176</v>
      </c>
      <c r="C72" s="193" t="s">
        <v>177</v>
      </c>
      <c r="D72" s="77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</row>
    <row r="73" spans="1:10">
      <c r="A73" s="229" t="s">
        <v>178</v>
      </c>
      <c r="B73" s="15" t="s">
        <v>179</v>
      </c>
      <c r="C73" s="193" t="s">
        <v>180</v>
      </c>
      <c r="D73" s="77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</row>
  </sheetData>
  <mergeCells count="7">
    <mergeCell ref="F3:J3"/>
    <mergeCell ref="A2:J2"/>
    <mergeCell ref="A3:A4"/>
    <mergeCell ref="B3:B4"/>
    <mergeCell ref="C3:C4"/>
    <mergeCell ref="D3:D4"/>
    <mergeCell ref="E3:E4"/>
  </mergeCells>
  <phoneticPr fontId="26" type="noConversion"/>
  <conditionalFormatting sqref="F4:J4">
    <cfRule type="cellIs" dxfId="15" priority="1" stopIfTrue="1" operator="equal">
      <formula>0</formula>
    </cfRule>
  </conditionalFormatting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showZeros="0" view="pageBreakPreview" zoomScaleNormal="115" zoomScaleSheetLayoutView="100" workbookViewId="0">
      <pane xSplit="2" ySplit="7" topLeftCell="C8" activePane="bottomRight" state="frozen"/>
      <selection activeCell="B60" sqref="B60"/>
      <selection pane="topRight" activeCell="B60" sqref="B60"/>
      <selection pane="bottomLeft" activeCell="B60" sqref="B60"/>
      <selection pane="bottomRight" activeCell="F14" sqref="F14"/>
    </sheetView>
  </sheetViews>
  <sheetFormatPr defaultRowHeight="15.75"/>
  <cols>
    <col min="1" max="1" width="7.140625" style="179" customWidth="1"/>
    <col min="2" max="2" width="51" style="159" customWidth="1"/>
    <col min="3" max="3" width="6.42578125" style="158" customWidth="1"/>
    <col min="4" max="4" width="12.85546875" style="159" customWidth="1"/>
    <col min="5" max="5" width="10.28515625" style="159" customWidth="1"/>
    <col min="6" max="6" width="10.28515625" style="160" customWidth="1"/>
    <col min="7" max="7" width="11" style="159" customWidth="1"/>
    <col min="8" max="9" width="10.28515625" style="159" customWidth="1"/>
    <col min="10" max="10" width="11.85546875" style="159" customWidth="1"/>
    <col min="11" max="256" width="8.85546875" style="159"/>
    <col min="257" max="257" width="8.7109375" style="159" customWidth="1"/>
    <col min="258" max="258" width="39.5703125" style="159" customWidth="1"/>
    <col min="259" max="259" width="8.85546875" style="159"/>
    <col min="260" max="260" width="12.7109375" style="159" customWidth="1"/>
    <col min="261" max="261" width="10.7109375" style="159" customWidth="1"/>
    <col min="262" max="262" width="10.5703125" style="159" customWidth="1"/>
    <col min="263" max="263" width="13.5703125" style="159" customWidth="1"/>
    <col min="264" max="512" width="8.85546875" style="159"/>
    <col min="513" max="513" width="8.7109375" style="159" customWidth="1"/>
    <col min="514" max="514" width="39.5703125" style="159" customWidth="1"/>
    <col min="515" max="515" width="8.85546875" style="159"/>
    <col min="516" max="516" width="12.7109375" style="159" customWidth="1"/>
    <col min="517" max="517" width="10.7109375" style="159" customWidth="1"/>
    <col min="518" max="518" width="10.5703125" style="159" customWidth="1"/>
    <col min="519" max="519" width="13.5703125" style="159" customWidth="1"/>
    <col min="520" max="768" width="8.85546875" style="159"/>
    <col min="769" max="769" width="8.7109375" style="159" customWidth="1"/>
    <col min="770" max="770" width="39.5703125" style="159" customWidth="1"/>
    <col min="771" max="771" width="8.85546875" style="159"/>
    <col min="772" max="772" width="12.7109375" style="159" customWidth="1"/>
    <col min="773" max="773" width="10.7109375" style="159" customWidth="1"/>
    <col min="774" max="774" width="10.5703125" style="159" customWidth="1"/>
    <col min="775" max="775" width="13.5703125" style="159" customWidth="1"/>
    <col min="776" max="1024" width="8.85546875" style="159"/>
    <col min="1025" max="1025" width="8.7109375" style="159" customWidth="1"/>
    <col min="1026" max="1026" width="39.5703125" style="159" customWidth="1"/>
    <col min="1027" max="1027" width="8.85546875" style="159"/>
    <col min="1028" max="1028" width="12.7109375" style="159" customWidth="1"/>
    <col min="1029" max="1029" width="10.7109375" style="159" customWidth="1"/>
    <col min="1030" max="1030" width="10.5703125" style="159" customWidth="1"/>
    <col min="1031" max="1031" width="13.5703125" style="159" customWidth="1"/>
    <col min="1032" max="1280" width="8.85546875" style="159"/>
    <col min="1281" max="1281" width="8.7109375" style="159" customWidth="1"/>
    <col min="1282" max="1282" width="39.5703125" style="159" customWidth="1"/>
    <col min="1283" max="1283" width="8.85546875" style="159"/>
    <col min="1284" max="1284" width="12.7109375" style="159" customWidth="1"/>
    <col min="1285" max="1285" width="10.7109375" style="159" customWidth="1"/>
    <col min="1286" max="1286" width="10.5703125" style="159" customWidth="1"/>
    <col min="1287" max="1287" width="13.5703125" style="159" customWidth="1"/>
    <col min="1288" max="1536" width="8.85546875" style="159"/>
    <col min="1537" max="1537" width="8.7109375" style="159" customWidth="1"/>
    <col min="1538" max="1538" width="39.5703125" style="159" customWidth="1"/>
    <col min="1539" max="1539" width="8.85546875" style="159"/>
    <col min="1540" max="1540" width="12.7109375" style="159" customWidth="1"/>
    <col min="1541" max="1541" width="10.7109375" style="159" customWidth="1"/>
    <col min="1542" max="1542" width="10.5703125" style="159" customWidth="1"/>
    <col min="1543" max="1543" width="13.5703125" style="159" customWidth="1"/>
    <col min="1544" max="1792" width="8.85546875" style="159"/>
    <col min="1793" max="1793" width="8.7109375" style="159" customWidth="1"/>
    <col min="1794" max="1794" width="39.5703125" style="159" customWidth="1"/>
    <col min="1795" max="1795" width="8.85546875" style="159"/>
    <col min="1796" max="1796" width="12.7109375" style="159" customWidth="1"/>
    <col min="1797" max="1797" width="10.7109375" style="159" customWidth="1"/>
    <col min="1798" max="1798" width="10.5703125" style="159" customWidth="1"/>
    <col min="1799" max="1799" width="13.5703125" style="159" customWidth="1"/>
    <col min="1800" max="2048" width="8.85546875" style="159"/>
    <col min="2049" max="2049" width="8.7109375" style="159" customWidth="1"/>
    <col min="2050" max="2050" width="39.5703125" style="159" customWidth="1"/>
    <col min="2051" max="2051" width="8.85546875" style="159"/>
    <col min="2052" max="2052" width="12.7109375" style="159" customWidth="1"/>
    <col min="2053" max="2053" width="10.7109375" style="159" customWidth="1"/>
    <col min="2054" max="2054" width="10.5703125" style="159" customWidth="1"/>
    <col min="2055" max="2055" width="13.5703125" style="159" customWidth="1"/>
    <col min="2056" max="2304" width="8.85546875" style="159"/>
    <col min="2305" max="2305" width="8.7109375" style="159" customWidth="1"/>
    <col min="2306" max="2306" width="39.5703125" style="159" customWidth="1"/>
    <col min="2307" max="2307" width="8.85546875" style="159"/>
    <col min="2308" max="2308" width="12.7109375" style="159" customWidth="1"/>
    <col min="2309" max="2309" width="10.7109375" style="159" customWidth="1"/>
    <col min="2310" max="2310" width="10.5703125" style="159" customWidth="1"/>
    <col min="2311" max="2311" width="13.5703125" style="159" customWidth="1"/>
    <col min="2312" max="2560" width="8.85546875" style="159"/>
    <col min="2561" max="2561" width="8.7109375" style="159" customWidth="1"/>
    <col min="2562" max="2562" width="39.5703125" style="159" customWidth="1"/>
    <col min="2563" max="2563" width="8.85546875" style="159"/>
    <col min="2564" max="2564" width="12.7109375" style="159" customWidth="1"/>
    <col min="2565" max="2565" width="10.7109375" style="159" customWidth="1"/>
    <col min="2566" max="2566" width="10.5703125" style="159" customWidth="1"/>
    <col min="2567" max="2567" width="13.5703125" style="159" customWidth="1"/>
    <col min="2568" max="2816" width="8.85546875" style="159"/>
    <col min="2817" max="2817" width="8.7109375" style="159" customWidth="1"/>
    <col min="2818" max="2818" width="39.5703125" style="159" customWidth="1"/>
    <col min="2819" max="2819" width="8.85546875" style="159"/>
    <col min="2820" max="2820" width="12.7109375" style="159" customWidth="1"/>
    <col min="2821" max="2821" width="10.7109375" style="159" customWidth="1"/>
    <col min="2822" max="2822" width="10.5703125" style="159" customWidth="1"/>
    <col min="2823" max="2823" width="13.5703125" style="159" customWidth="1"/>
    <col min="2824" max="3072" width="8.85546875" style="159"/>
    <col min="3073" max="3073" width="8.7109375" style="159" customWidth="1"/>
    <col min="3074" max="3074" width="39.5703125" style="159" customWidth="1"/>
    <col min="3075" max="3075" width="8.85546875" style="159"/>
    <col min="3076" max="3076" width="12.7109375" style="159" customWidth="1"/>
    <col min="3077" max="3077" width="10.7109375" style="159" customWidth="1"/>
    <col min="3078" max="3078" width="10.5703125" style="159" customWidth="1"/>
    <col min="3079" max="3079" width="13.5703125" style="159" customWidth="1"/>
    <col min="3080" max="3328" width="8.85546875" style="159"/>
    <col min="3329" max="3329" width="8.7109375" style="159" customWidth="1"/>
    <col min="3330" max="3330" width="39.5703125" style="159" customWidth="1"/>
    <col min="3331" max="3331" width="8.85546875" style="159"/>
    <col min="3332" max="3332" width="12.7109375" style="159" customWidth="1"/>
    <col min="3333" max="3333" width="10.7109375" style="159" customWidth="1"/>
    <col min="3334" max="3334" width="10.5703125" style="159" customWidth="1"/>
    <col min="3335" max="3335" width="13.5703125" style="159" customWidth="1"/>
    <col min="3336" max="3584" width="8.85546875" style="159"/>
    <col min="3585" max="3585" width="8.7109375" style="159" customWidth="1"/>
    <col min="3586" max="3586" width="39.5703125" style="159" customWidth="1"/>
    <col min="3587" max="3587" width="8.85546875" style="159"/>
    <col min="3588" max="3588" width="12.7109375" style="159" customWidth="1"/>
    <col min="3589" max="3589" width="10.7109375" style="159" customWidth="1"/>
    <col min="3590" max="3590" width="10.5703125" style="159" customWidth="1"/>
    <col min="3591" max="3591" width="13.5703125" style="159" customWidth="1"/>
    <col min="3592" max="3840" width="8.85546875" style="159"/>
    <col min="3841" max="3841" width="8.7109375" style="159" customWidth="1"/>
    <col min="3842" max="3842" width="39.5703125" style="159" customWidth="1"/>
    <col min="3843" max="3843" width="8.85546875" style="159"/>
    <col min="3844" max="3844" width="12.7109375" style="159" customWidth="1"/>
    <col min="3845" max="3845" width="10.7109375" style="159" customWidth="1"/>
    <col min="3846" max="3846" width="10.5703125" style="159" customWidth="1"/>
    <col min="3847" max="3847" width="13.5703125" style="159" customWidth="1"/>
    <col min="3848" max="4096" width="8.85546875" style="159"/>
    <col min="4097" max="4097" width="8.7109375" style="159" customWidth="1"/>
    <col min="4098" max="4098" width="39.5703125" style="159" customWidth="1"/>
    <col min="4099" max="4099" width="8.85546875" style="159"/>
    <col min="4100" max="4100" width="12.7109375" style="159" customWidth="1"/>
    <col min="4101" max="4101" width="10.7109375" style="159" customWidth="1"/>
    <col min="4102" max="4102" width="10.5703125" style="159" customWidth="1"/>
    <col min="4103" max="4103" width="13.5703125" style="159" customWidth="1"/>
    <col min="4104" max="4352" width="8.85546875" style="159"/>
    <col min="4353" max="4353" width="8.7109375" style="159" customWidth="1"/>
    <col min="4354" max="4354" width="39.5703125" style="159" customWidth="1"/>
    <col min="4355" max="4355" width="8.85546875" style="159"/>
    <col min="4356" max="4356" width="12.7109375" style="159" customWidth="1"/>
    <col min="4357" max="4357" width="10.7109375" style="159" customWidth="1"/>
    <col min="4358" max="4358" width="10.5703125" style="159" customWidth="1"/>
    <col min="4359" max="4359" width="13.5703125" style="159" customWidth="1"/>
    <col min="4360" max="4608" width="8.85546875" style="159"/>
    <col min="4609" max="4609" width="8.7109375" style="159" customWidth="1"/>
    <col min="4610" max="4610" width="39.5703125" style="159" customWidth="1"/>
    <col min="4611" max="4611" width="8.85546875" style="159"/>
    <col min="4612" max="4612" width="12.7109375" style="159" customWidth="1"/>
    <col min="4613" max="4613" width="10.7109375" style="159" customWidth="1"/>
    <col min="4614" max="4614" width="10.5703125" style="159" customWidth="1"/>
    <col min="4615" max="4615" width="13.5703125" style="159" customWidth="1"/>
    <col min="4616" max="4864" width="8.85546875" style="159"/>
    <col min="4865" max="4865" width="8.7109375" style="159" customWidth="1"/>
    <col min="4866" max="4866" width="39.5703125" style="159" customWidth="1"/>
    <col min="4867" max="4867" width="8.85546875" style="159"/>
    <col min="4868" max="4868" width="12.7109375" style="159" customWidth="1"/>
    <col min="4869" max="4869" width="10.7109375" style="159" customWidth="1"/>
    <col min="4870" max="4870" width="10.5703125" style="159" customWidth="1"/>
    <col min="4871" max="4871" width="13.5703125" style="159" customWidth="1"/>
    <col min="4872" max="5120" width="8.85546875" style="159"/>
    <col min="5121" max="5121" width="8.7109375" style="159" customWidth="1"/>
    <col min="5122" max="5122" width="39.5703125" style="159" customWidth="1"/>
    <col min="5123" max="5123" width="8.85546875" style="159"/>
    <col min="5124" max="5124" width="12.7109375" style="159" customWidth="1"/>
    <col min="5125" max="5125" width="10.7109375" style="159" customWidth="1"/>
    <col min="5126" max="5126" width="10.5703125" style="159" customWidth="1"/>
    <col min="5127" max="5127" width="13.5703125" style="159" customWidth="1"/>
    <col min="5128" max="5376" width="8.85546875" style="159"/>
    <col min="5377" max="5377" width="8.7109375" style="159" customWidth="1"/>
    <col min="5378" max="5378" width="39.5703125" style="159" customWidth="1"/>
    <col min="5379" max="5379" width="8.85546875" style="159"/>
    <col min="5380" max="5380" width="12.7109375" style="159" customWidth="1"/>
    <col min="5381" max="5381" width="10.7109375" style="159" customWidth="1"/>
    <col min="5382" max="5382" width="10.5703125" style="159" customWidth="1"/>
    <col min="5383" max="5383" width="13.5703125" style="159" customWidth="1"/>
    <col min="5384" max="5632" width="8.85546875" style="159"/>
    <col min="5633" max="5633" width="8.7109375" style="159" customWidth="1"/>
    <col min="5634" max="5634" width="39.5703125" style="159" customWidth="1"/>
    <col min="5635" max="5635" width="8.85546875" style="159"/>
    <col min="5636" max="5636" width="12.7109375" style="159" customWidth="1"/>
    <col min="5637" max="5637" width="10.7109375" style="159" customWidth="1"/>
    <col min="5638" max="5638" width="10.5703125" style="159" customWidth="1"/>
    <col min="5639" max="5639" width="13.5703125" style="159" customWidth="1"/>
    <col min="5640" max="5888" width="8.85546875" style="159"/>
    <col min="5889" max="5889" width="8.7109375" style="159" customWidth="1"/>
    <col min="5890" max="5890" width="39.5703125" style="159" customWidth="1"/>
    <col min="5891" max="5891" width="8.85546875" style="159"/>
    <col min="5892" max="5892" width="12.7109375" style="159" customWidth="1"/>
    <col min="5893" max="5893" width="10.7109375" style="159" customWidth="1"/>
    <col min="5894" max="5894" width="10.5703125" style="159" customWidth="1"/>
    <col min="5895" max="5895" width="13.5703125" style="159" customWidth="1"/>
    <col min="5896" max="6144" width="8.85546875" style="159"/>
    <col min="6145" max="6145" width="8.7109375" style="159" customWidth="1"/>
    <col min="6146" max="6146" width="39.5703125" style="159" customWidth="1"/>
    <col min="6147" max="6147" width="8.85546875" style="159"/>
    <col min="6148" max="6148" width="12.7109375" style="159" customWidth="1"/>
    <col min="6149" max="6149" width="10.7109375" style="159" customWidth="1"/>
    <col min="6150" max="6150" width="10.5703125" style="159" customWidth="1"/>
    <col min="6151" max="6151" width="13.5703125" style="159" customWidth="1"/>
    <col min="6152" max="6400" width="8.85546875" style="159"/>
    <col min="6401" max="6401" width="8.7109375" style="159" customWidth="1"/>
    <col min="6402" max="6402" width="39.5703125" style="159" customWidth="1"/>
    <col min="6403" max="6403" width="8.85546875" style="159"/>
    <col min="6404" max="6404" width="12.7109375" style="159" customWidth="1"/>
    <col min="6405" max="6405" width="10.7109375" style="159" customWidth="1"/>
    <col min="6406" max="6406" width="10.5703125" style="159" customWidth="1"/>
    <col min="6407" max="6407" width="13.5703125" style="159" customWidth="1"/>
    <col min="6408" max="6656" width="8.85546875" style="159"/>
    <col min="6657" max="6657" width="8.7109375" style="159" customWidth="1"/>
    <col min="6658" max="6658" width="39.5703125" style="159" customWidth="1"/>
    <col min="6659" max="6659" width="8.85546875" style="159"/>
    <col min="6660" max="6660" width="12.7109375" style="159" customWidth="1"/>
    <col min="6661" max="6661" width="10.7109375" style="159" customWidth="1"/>
    <col min="6662" max="6662" width="10.5703125" style="159" customWidth="1"/>
    <col min="6663" max="6663" width="13.5703125" style="159" customWidth="1"/>
    <col min="6664" max="6912" width="8.85546875" style="159"/>
    <col min="6913" max="6913" width="8.7109375" style="159" customWidth="1"/>
    <col min="6914" max="6914" width="39.5703125" style="159" customWidth="1"/>
    <col min="6915" max="6915" width="8.85546875" style="159"/>
    <col min="6916" max="6916" width="12.7109375" style="159" customWidth="1"/>
    <col min="6917" max="6917" width="10.7109375" style="159" customWidth="1"/>
    <col min="6918" max="6918" width="10.5703125" style="159" customWidth="1"/>
    <col min="6919" max="6919" width="13.5703125" style="159" customWidth="1"/>
    <col min="6920" max="7168" width="8.85546875" style="159"/>
    <col min="7169" max="7169" width="8.7109375" style="159" customWidth="1"/>
    <col min="7170" max="7170" width="39.5703125" style="159" customWidth="1"/>
    <col min="7171" max="7171" width="8.85546875" style="159"/>
    <col min="7172" max="7172" width="12.7109375" style="159" customWidth="1"/>
    <col min="7173" max="7173" width="10.7109375" style="159" customWidth="1"/>
    <col min="7174" max="7174" width="10.5703125" style="159" customWidth="1"/>
    <col min="7175" max="7175" width="13.5703125" style="159" customWidth="1"/>
    <col min="7176" max="7424" width="8.85546875" style="159"/>
    <col min="7425" max="7425" width="8.7109375" style="159" customWidth="1"/>
    <col min="7426" max="7426" width="39.5703125" style="159" customWidth="1"/>
    <col min="7427" max="7427" width="8.85546875" style="159"/>
    <col min="7428" max="7428" width="12.7109375" style="159" customWidth="1"/>
    <col min="7429" max="7429" width="10.7109375" style="159" customWidth="1"/>
    <col min="7430" max="7430" width="10.5703125" style="159" customWidth="1"/>
    <col min="7431" max="7431" width="13.5703125" style="159" customWidth="1"/>
    <col min="7432" max="7680" width="8.85546875" style="159"/>
    <col min="7681" max="7681" width="8.7109375" style="159" customWidth="1"/>
    <col min="7682" max="7682" width="39.5703125" style="159" customWidth="1"/>
    <col min="7683" max="7683" width="8.85546875" style="159"/>
    <col min="7684" max="7684" width="12.7109375" style="159" customWidth="1"/>
    <col min="7685" max="7685" width="10.7109375" style="159" customWidth="1"/>
    <col min="7686" max="7686" width="10.5703125" style="159" customWidth="1"/>
    <col min="7687" max="7687" width="13.5703125" style="159" customWidth="1"/>
    <col min="7688" max="7936" width="8.85546875" style="159"/>
    <col min="7937" max="7937" width="8.7109375" style="159" customWidth="1"/>
    <col min="7938" max="7938" width="39.5703125" style="159" customWidth="1"/>
    <col min="7939" max="7939" width="8.85546875" style="159"/>
    <col min="7940" max="7940" width="12.7109375" style="159" customWidth="1"/>
    <col min="7941" max="7941" width="10.7109375" style="159" customWidth="1"/>
    <col min="7942" max="7942" width="10.5703125" style="159" customWidth="1"/>
    <col min="7943" max="7943" width="13.5703125" style="159" customWidth="1"/>
    <col min="7944" max="8192" width="8.85546875" style="159"/>
    <col min="8193" max="8193" width="8.7109375" style="159" customWidth="1"/>
    <col min="8194" max="8194" width="39.5703125" style="159" customWidth="1"/>
    <col min="8195" max="8195" width="8.85546875" style="159"/>
    <col min="8196" max="8196" width="12.7109375" style="159" customWidth="1"/>
    <col min="8197" max="8197" width="10.7109375" style="159" customWidth="1"/>
    <col min="8198" max="8198" width="10.5703125" style="159" customWidth="1"/>
    <col min="8199" max="8199" width="13.5703125" style="159" customWidth="1"/>
    <col min="8200" max="8448" width="8.85546875" style="159"/>
    <col min="8449" max="8449" width="8.7109375" style="159" customWidth="1"/>
    <col min="8450" max="8450" width="39.5703125" style="159" customWidth="1"/>
    <col min="8451" max="8451" width="8.85546875" style="159"/>
    <col min="8452" max="8452" width="12.7109375" style="159" customWidth="1"/>
    <col min="8453" max="8453" width="10.7109375" style="159" customWidth="1"/>
    <col min="8454" max="8454" width="10.5703125" style="159" customWidth="1"/>
    <col min="8455" max="8455" width="13.5703125" style="159" customWidth="1"/>
    <col min="8456" max="8704" width="8.85546875" style="159"/>
    <col min="8705" max="8705" width="8.7109375" style="159" customWidth="1"/>
    <col min="8706" max="8706" width="39.5703125" style="159" customWidth="1"/>
    <col min="8707" max="8707" width="8.85546875" style="159"/>
    <col min="8708" max="8708" width="12.7109375" style="159" customWidth="1"/>
    <col min="8709" max="8709" width="10.7109375" style="159" customWidth="1"/>
    <col min="8710" max="8710" width="10.5703125" style="159" customWidth="1"/>
    <col min="8711" max="8711" width="13.5703125" style="159" customWidth="1"/>
    <col min="8712" max="8960" width="8.85546875" style="159"/>
    <col min="8961" max="8961" width="8.7109375" style="159" customWidth="1"/>
    <col min="8962" max="8962" width="39.5703125" style="159" customWidth="1"/>
    <col min="8963" max="8963" width="8.85546875" style="159"/>
    <col min="8964" max="8964" width="12.7109375" style="159" customWidth="1"/>
    <col min="8965" max="8965" width="10.7109375" style="159" customWidth="1"/>
    <col min="8966" max="8966" width="10.5703125" style="159" customWidth="1"/>
    <col min="8967" max="8967" width="13.5703125" style="159" customWidth="1"/>
    <col min="8968" max="9216" width="8.85546875" style="159"/>
    <col min="9217" max="9217" width="8.7109375" style="159" customWidth="1"/>
    <col min="9218" max="9218" width="39.5703125" style="159" customWidth="1"/>
    <col min="9219" max="9219" width="8.85546875" style="159"/>
    <col min="9220" max="9220" width="12.7109375" style="159" customWidth="1"/>
    <col min="9221" max="9221" width="10.7109375" style="159" customWidth="1"/>
    <col min="9222" max="9222" width="10.5703125" style="159" customWidth="1"/>
    <col min="9223" max="9223" width="13.5703125" style="159" customWidth="1"/>
    <col min="9224" max="9472" width="8.85546875" style="159"/>
    <col min="9473" max="9473" width="8.7109375" style="159" customWidth="1"/>
    <col min="9474" max="9474" width="39.5703125" style="159" customWidth="1"/>
    <col min="9475" max="9475" width="8.85546875" style="159"/>
    <col min="9476" max="9476" width="12.7109375" style="159" customWidth="1"/>
    <col min="9477" max="9477" width="10.7109375" style="159" customWidth="1"/>
    <col min="9478" max="9478" width="10.5703125" style="159" customWidth="1"/>
    <col min="9479" max="9479" width="13.5703125" style="159" customWidth="1"/>
    <col min="9480" max="9728" width="8.85546875" style="159"/>
    <col min="9729" max="9729" width="8.7109375" style="159" customWidth="1"/>
    <col min="9730" max="9730" width="39.5703125" style="159" customWidth="1"/>
    <col min="9731" max="9731" width="8.85546875" style="159"/>
    <col min="9732" max="9732" width="12.7109375" style="159" customWidth="1"/>
    <col min="9733" max="9733" width="10.7109375" style="159" customWidth="1"/>
    <col min="9734" max="9734" width="10.5703125" style="159" customWidth="1"/>
    <col min="9735" max="9735" width="13.5703125" style="159" customWidth="1"/>
    <col min="9736" max="9984" width="8.85546875" style="159"/>
    <col min="9985" max="9985" width="8.7109375" style="159" customWidth="1"/>
    <col min="9986" max="9986" width="39.5703125" style="159" customWidth="1"/>
    <col min="9987" max="9987" width="8.85546875" style="159"/>
    <col min="9988" max="9988" width="12.7109375" style="159" customWidth="1"/>
    <col min="9989" max="9989" width="10.7109375" style="159" customWidth="1"/>
    <col min="9990" max="9990" width="10.5703125" style="159" customWidth="1"/>
    <col min="9991" max="9991" width="13.5703125" style="159" customWidth="1"/>
    <col min="9992" max="10240" width="8.85546875" style="159"/>
    <col min="10241" max="10241" width="8.7109375" style="159" customWidth="1"/>
    <col min="10242" max="10242" width="39.5703125" style="159" customWidth="1"/>
    <col min="10243" max="10243" width="8.85546875" style="159"/>
    <col min="10244" max="10244" width="12.7109375" style="159" customWidth="1"/>
    <col min="10245" max="10245" width="10.7109375" style="159" customWidth="1"/>
    <col min="10246" max="10246" width="10.5703125" style="159" customWidth="1"/>
    <col min="10247" max="10247" width="13.5703125" style="159" customWidth="1"/>
    <col min="10248" max="10496" width="8.85546875" style="159"/>
    <col min="10497" max="10497" width="8.7109375" style="159" customWidth="1"/>
    <col min="10498" max="10498" width="39.5703125" style="159" customWidth="1"/>
    <col min="10499" max="10499" width="8.85546875" style="159"/>
    <col min="10500" max="10500" width="12.7109375" style="159" customWidth="1"/>
    <col min="10501" max="10501" width="10.7109375" style="159" customWidth="1"/>
    <col min="10502" max="10502" width="10.5703125" style="159" customWidth="1"/>
    <col min="10503" max="10503" width="13.5703125" style="159" customWidth="1"/>
    <col min="10504" max="10752" width="8.85546875" style="159"/>
    <col min="10753" max="10753" width="8.7109375" style="159" customWidth="1"/>
    <col min="10754" max="10754" width="39.5703125" style="159" customWidth="1"/>
    <col min="10755" max="10755" width="8.85546875" style="159"/>
    <col min="10756" max="10756" width="12.7109375" style="159" customWidth="1"/>
    <col min="10757" max="10757" width="10.7109375" style="159" customWidth="1"/>
    <col min="10758" max="10758" width="10.5703125" style="159" customWidth="1"/>
    <col min="10759" max="10759" width="13.5703125" style="159" customWidth="1"/>
    <col min="10760" max="11008" width="8.85546875" style="159"/>
    <col min="11009" max="11009" width="8.7109375" style="159" customWidth="1"/>
    <col min="11010" max="11010" width="39.5703125" style="159" customWidth="1"/>
    <col min="11011" max="11011" width="8.85546875" style="159"/>
    <col min="11012" max="11012" width="12.7109375" style="159" customWidth="1"/>
    <col min="11013" max="11013" width="10.7109375" style="159" customWidth="1"/>
    <col min="11014" max="11014" width="10.5703125" style="159" customWidth="1"/>
    <col min="11015" max="11015" width="13.5703125" style="159" customWidth="1"/>
    <col min="11016" max="11264" width="8.85546875" style="159"/>
    <col min="11265" max="11265" width="8.7109375" style="159" customWidth="1"/>
    <col min="11266" max="11266" width="39.5703125" style="159" customWidth="1"/>
    <col min="11267" max="11267" width="8.85546875" style="159"/>
    <col min="11268" max="11268" width="12.7109375" style="159" customWidth="1"/>
    <col min="11269" max="11269" width="10.7109375" style="159" customWidth="1"/>
    <col min="11270" max="11270" width="10.5703125" style="159" customWidth="1"/>
    <col min="11271" max="11271" width="13.5703125" style="159" customWidth="1"/>
    <col min="11272" max="11520" width="8.85546875" style="159"/>
    <col min="11521" max="11521" width="8.7109375" style="159" customWidth="1"/>
    <col min="11522" max="11522" width="39.5703125" style="159" customWidth="1"/>
    <col min="11523" max="11523" width="8.85546875" style="159"/>
    <col min="11524" max="11524" width="12.7109375" style="159" customWidth="1"/>
    <col min="11525" max="11525" width="10.7109375" style="159" customWidth="1"/>
    <col min="11526" max="11526" width="10.5703125" style="159" customWidth="1"/>
    <col min="11527" max="11527" width="13.5703125" style="159" customWidth="1"/>
    <col min="11528" max="11776" width="8.85546875" style="159"/>
    <col min="11777" max="11777" width="8.7109375" style="159" customWidth="1"/>
    <col min="11778" max="11778" width="39.5703125" style="159" customWidth="1"/>
    <col min="11779" max="11779" width="8.85546875" style="159"/>
    <col min="11780" max="11780" width="12.7109375" style="159" customWidth="1"/>
    <col min="11781" max="11781" width="10.7109375" style="159" customWidth="1"/>
    <col min="11782" max="11782" width="10.5703125" style="159" customWidth="1"/>
    <col min="11783" max="11783" width="13.5703125" style="159" customWidth="1"/>
    <col min="11784" max="12032" width="8.85546875" style="159"/>
    <col min="12033" max="12033" width="8.7109375" style="159" customWidth="1"/>
    <col min="12034" max="12034" width="39.5703125" style="159" customWidth="1"/>
    <col min="12035" max="12035" width="8.85546875" style="159"/>
    <col min="12036" max="12036" width="12.7109375" style="159" customWidth="1"/>
    <col min="12037" max="12037" width="10.7109375" style="159" customWidth="1"/>
    <col min="12038" max="12038" width="10.5703125" style="159" customWidth="1"/>
    <col min="12039" max="12039" width="13.5703125" style="159" customWidth="1"/>
    <col min="12040" max="12288" width="8.85546875" style="159"/>
    <col min="12289" max="12289" width="8.7109375" style="159" customWidth="1"/>
    <col min="12290" max="12290" width="39.5703125" style="159" customWidth="1"/>
    <col min="12291" max="12291" width="8.85546875" style="159"/>
    <col min="12292" max="12292" width="12.7109375" style="159" customWidth="1"/>
    <col min="12293" max="12293" width="10.7109375" style="159" customWidth="1"/>
    <col min="12294" max="12294" width="10.5703125" style="159" customWidth="1"/>
    <col min="12295" max="12295" width="13.5703125" style="159" customWidth="1"/>
    <col min="12296" max="12544" width="8.85546875" style="159"/>
    <col min="12545" max="12545" width="8.7109375" style="159" customWidth="1"/>
    <col min="12546" max="12546" width="39.5703125" style="159" customWidth="1"/>
    <col min="12547" max="12547" width="8.85546875" style="159"/>
    <col min="12548" max="12548" width="12.7109375" style="159" customWidth="1"/>
    <col min="12549" max="12549" width="10.7109375" style="159" customWidth="1"/>
    <col min="12550" max="12550" width="10.5703125" style="159" customWidth="1"/>
    <col min="12551" max="12551" width="13.5703125" style="159" customWidth="1"/>
    <col min="12552" max="12800" width="8.85546875" style="159"/>
    <col min="12801" max="12801" width="8.7109375" style="159" customWidth="1"/>
    <col min="12802" max="12802" width="39.5703125" style="159" customWidth="1"/>
    <col min="12803" max="12803" width="8.85546875" style="159"/>
    <col min="12804" max="12804" width="12.7109375" style="159" customWidth="1"/>
    <col min="12805" max="12805" width="10.7109375" style="159" customWidth="1"/>
    <col min="12806" max="12806" width="10.5703125" style="159" customWidth="1"/>
    <col min="12807" max="12807" width="13.5703125" style="159" customWidth="1"/>
    <col min="12808" max="13056" width="8.85546875" style="159"/>
    <col min="13057" max="13057" width="8.7109375" style="159" customWidth="1"/>
    <col min="13058" max="13058" width="39.5703125" style="159" customWidth="1"/>
    <col min="13059" max="13059" width="8.85546875" style="159"/>
    <col min="13060" max="13060" width="12.7109375" style="159" customWidth="1"/>
    <col min="13061" max="13061" width="10.7109375" style="159" customWidth="1"/>
    <col min="13062" max="13062" width="10.5703125" style="159" customWidth="1"/>
    <col min="13063" max="13063" width="13.5703125" style="159" customWidth="1"/>
    <col min="13064" max="13312" width="8.85546875" style="159"/>
    <col min="13313" max="13313" width="8.7109375" style="159" customWidth="1"/>
    <col min="13314" max="13314" width="39.5703125" style="159" customWidth="1"/>
    <col min="13315" max="13315" width="8.85546875" style="159"/>
    <col min="13316" max="13316" width="12.7109375" style="159" customWidth="1"/>
    <col min="13317" max="13317" width="10.7109375" style="159" customWidth="1"/>
    <col min="13318" max="13318" width="10.5703125" style="159" customWidth="1"/>
    <col min="13319" max="13319" width="13.5703125" style="159" customWidth="1"/>
    <col min="13320" max="13568" width="8.85546875" style="159"/>
    <col min="13569" max="13569" width="8.7109375" style="159" customWidth="1"/>
    <col min="13570" max="13570" width="39.5703125" style="159" customWidth="1"/>
    <col min="13571" max="13571" width="8.85546875" style="159"/>
    <col min="13572" max="13572" width="12.7109375" style="159" customWidth="1"/>
    <col min="13573" max="13573" width="10.7109375" style="159" customWidth="1"/>
    <col min="13574" max="13574" width="10.5703125" style="159" customWidth="1"/>
    <col min="13575" max="13575" width="13.5703125" style="159" customWidth="1"/>
    <col min="13576" max="13824" width="8.85546875" style="159"/>
    <col min="13825" max="13825" width="8.7109375" style="159" customWidth="1"/>
    <col min="13826" max="13826" width="39.5703125" style="159" customWidth="1"/>
    <col min="13827" max="13827" width="8.85546875" style="159"/>
    <col min="13828" max="13828" width="12.7109375" style="159" customWidth="1"/>
    <col min="13829" max="13829" width="10.7109375" style="159" customWidth="1"/>
    <col min="13830" max="13830" width="10.5703125" style="159" customWidth="1"/>
    <col min="13831" max="13831" width="13.5703125" style="159" customWidth="1"/>
    <col min="13832" max="14080" width="8.85546875" style="159"/>
    <col min="14081" max="14081" width="8.7109375" style="159" customWidth="1"/>
    <col min="14082" max="14082" width="39.5703125" style="159" customWidth="1"/>
    <col min="14083" max="14083" width="8.85546875" style="159"/>
    <col min="14084" max="14084" width="12.7109375" style="159" customWidth="1"/>
    <col min="14085" max="14085" width="10.7109375" style="159" customWidth="1"/>
    <col min="14086" max="14086" width="10.5703125" style="159" customWidth="1"/>
    <col min="14087" max="14087" width="13.5703125" style="159" customWidth="1"/>
    <col min="14088" max="14336" width="8.85546875" style="159"/>
    <col min="14337" max="14337" width="8.7109375" style="159" customWidth="1"/>
    <col min="14338" max="14338" width="39.5703125" style="159" customWidth="1"/>
    <col min="14339" max="14339" width="8.85546875" style="159"/>
    <col min="14340" max="14340" width="12.7109375" style="159" customWidth="1"/>
    <col min="14341" max="14341" width="10.7109375" style="159" customWidth="1"/>
    <col min="14342" max="14342" width="10.5703125" style="159" customWidth="1"/>
    <col min="14343" max="14343" width="13.5703125" style="159" customWidth="1"/>
    <col min="14344" max="14592" width="8.85546875" style="159"/>
    <col min="14593" max="14593" width="8.7109375" style="159" customWidth="1"/>
    <col min="14594" max="14594" width="39.5703125" style="159" customWidth="1"/>
    <col min="14595" max="14595" width="8.85546875" style="159"/>
    <col min="14596" max="14596" width="12.7109375" style="159" customWidth="1"/>
    <col min="14597" max="14597" width="10.7109375" style="159" customWidth="1"/>
    <col min="14598" max="14598" width="10.5703125" style="159" customWidth="1"/>
    <col min="14599" max="14599" width="13.5703125" style="159" customWidth="1"/>
    <col min="14600" max="14848" width="8.85546875" style="159"/>
    <col min="14849" max="14849" width="8.7109375" style="159" customWidth="1"/>
    <col min="14850" max="14850" width="39.5703125" style="159" customWidth="1"/>
    <col min="14851" max="14851" width="8.85546875" style="159"/>
    <col min="14852" max="14852" width="12.7109375" style="159" customWidth="1"/>
    <col min="14853" max="14853" width="10.7109375" style="159" customWidth="1"/>
    <col min="14854" max="14854" width="10.5703125" style="159" customWidth="1"/>
    <col min="14855" max="14855" width="13.5703125" style="159" customWidth="1"/>
    <col min="14856" max="15104" width="8.85546875" style="159"/>
    <col min="15105" max="15105" width="8.7109375" style="159" customWidth="1"/>
    <col min="15106" max="15106" width="39.5703125" style="159" customWidth="1"/>
    <col min="15107" max="15107" width="8.85546875" style="159"/>
    <col min="15108" max="15108" width="12.7109375" style="159" customWidth="1"/>
    <col min="15109" max="15109" width="10.7109375" style="159" customWidth="1"/>
    <col min="15110" max="15110" width="10.5703125" style="159" customWidth="1"/>
    <col min="15111" max="15111" width="13.5703125" style="159" customWidth="1"/>
    <col min="15112" max="15360" width="8.85546875" style="159"/>
    <col min="15361" max="15361" width="8.7109375" style="159" customWidth="1"/>
    <col min="15362" max="15362" width="39.5703125" style="159" customWidth="1"/>
    <col min="15363" max="15363" width="8.85546875" style="159"/>
    <col min="15364" max="15364" width="12.7109375" style="159" customWidth="1"/>
    <col min="15365" max="15365" width="10.7109375" style="159" customWidth="1"/>
    <col min="15366" max="15366" width="10.5703125" style="159" customWidth="1"/>
    <col min="15367" max="15367" width="13.5703125" style="159" customWidth="1"/>
    <col min="15368" max="15616" width="8.85546875" style="159"/>
    <col min="15617" max="15617" width="8.7109375" style="159" customWidth="1"/>
    <col min="15618" max="15618" width="39.5703125" style="159" customWidth="1"/>
    <col min="15619" max="15619" width="8.85546875" style="159"/>
    <col min="15620" max="15620" width="12.7109375" style="159" customWidth="1"/>
    <col min="15621" max="15621" width="10.7109375" style="159" customWidth="1"/>
    <col min="15622" max="15622" width="10.5703125" style="159" customWidth="1"/>
    <col min="15623" max="15623" width="13.5703125" style="159" customWidth="1"/>
    <col min="15624" max="15872" width="8.85546875" style="159"/>
    <col min="15873" max="15873" width="8.7109375" style="159" customWidth="1"/>
    <col min="15874" max="15874" width="39.5703125" style="159" customWidth="1"/>
    <col min="15875" max="15875" width="8.85546875" style="159"/>
    <col min="15876" max="15876" width="12.7109375" style="159" customWidth="1"/>
    <col min="15877" max="15877" width="10.7109375" style="159" customWidth="1"/>
    <col min="15878" max="15878" width="10.5703125" style="159" customWidth="1"/>
    <col min="15879" max="15879" width="13.5703125" style="159" customWidth="1"/>
    <col min="15880" max="16128" width="8.85546875" style="159"/>
    <col min="16129" max="16129" width="8.7109375" style="159" customWidth="1"/>
    <col min="16130" max="16130" width="39.5703125" style="159" customWidth="1"/>
    <col min="16131" max="16131" width="8.85546875" style="159"/>
    <col min="16132" max="16132" width="12.7109375" style="159" customWidth="1"/>
    <col min="16133" max="16133" width="10.7109375" style="159" customWidth="1"/>
    <col min="16134" max="16134" width="10.5703125" style="159" customWidth="1"/>
    <col min="16135" max="16135" width="13.5703125" style="159" customWidth="1"/>
    <col min="16136" max="16384" width="8.85546875" style="159"/>
  </cols>
  <sheetData>
    <row r="1" spans="1:10">
      <c r="A1" s="357" t="s">
        <v>129</v>
      </c>
      <c r="B1" s="357"/>
    </row>
    <row r="2" spans="1:10" s="161" customFormat="1" ht="21" customHeight="1">
      <c r="A2" s="365" t="s">
        <v>414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61" customFormat="1" ht="11.25" customHeight="1">
      <c r="A3" s="175"/>
      <c r="B3" s="162"/>
      <c r="C3" s="162"/>
      <c r="D3" s="162"/>
      <c r="E3" s="162"/>
      <c r="F3" s="163"/>
      <c r="G3" s="162"/>
      <c r="H3" s="162"/>
      <c r="I3" s="366" t="s">
        <v>244</v>
      </c>
      <c r="J3" s="366"/>
    </row>
    <row r="4" spans="1:10">
      <c r="A4" s="358" t="s">
        <v>181</v>
      </c>
      <c r="B4" s="359" t="s">
        <v>109</v>
      </c>
      <c r="C4" s="359" t="s">
        <v>3</v>
      </c>
      <c r="D4" s="360" t="s">
        <v>271</v>
      </c>
      <c r="E4" s="359" t="s">
        <v>182</v>
      </c>
      <c r="F4" s="359"/>
      <c r="G4" s="359"/>
      <c r="H4" s="359" t="s">
        <v>238</v>
      </c>
      <c r="I4" s="359"/>
      <c r="J4" s="359"/>
    </row>
    <row r="5" spans="1:10">
      <c r="A5" s="358"/>
      <c r="B5" s="359"/>
      <c r="C5" s="359"/>
      <c r="D5" s="360"/>
      <c r="E5" s="359" t="s">
        <v>183</v>
      </c>
      <c r="F5" s="359" t="s">
        <v>110</v>
      </c>
      <c r="G5" s="359"/>
      <c r="H5" s="361" t="s">
        <v>240</v>
      </c>
      <c r="I5" s="363" t="s">
        <v>114</v>
      </c>
      <c r="J5" s="364"/>
    </row>
    <row r="6" spans="1:10" ht="47.25">
      <c r="A6" s="358"/>
      <c r="B6" s="359"/>
      <c r="C6" s="359"/>
      <c r="D6" s="360"/>
      <c r="E6" s="359"/>
      <c r="F6" s="164" t="s">
        <v>184</v>
      </c>
      <c r="G6" s="98" t="s">
        <v>185</v>
      </c>
      <c r="H6" s="362"/>
      <c r="I6" s="98" t="s">
        <v>241</v>
      </c>
      <c r="J6" s="98" t="s">
        <v>239</v>
      </c>
    </row>
    <row r="7" spans="1:10" s="114" customFormat="1" ht="25.5">
      <c r="A7" s="81">
        <v>-1</v>
      </c>
      <c r="B7" s="81">
        <v>-2</v>
      </c>
      <c r="C7" s="81">
        <v>-3</v>
      </c>
      <c r="D7" s="81">
        <v>-4</v>
      </c>
      <c r="E7" s="81">
        <v>-5</v>
      </c>
      <c r="F7" s="82" t="s">
        <v>112</v>
      </c>
      <c r="G7" s="81" t="s">
        <v>243</v>
      </c>
      <c r="H7" s="81" t="s">
        <v>242</v>
      </c>
      <c r="I7" s="81">
        <v>-9</v>
      </c>
      <c r="J7" s="81" t="s">
        <v>270</v>
      </c>
    </row>
    <row r="8" spans="1:10" s="161" customFormat="1">
      <c r="A8" s="176">
        <v>1</v>
      </c>
      <c r="B8" s="165" t="s">
        <v>8</v>
      </c>
      <c r="C8" s="156" t="s">
        <v>9</v>
      </c>
      <c r="D8" s="166">
        <v>5517.3070029999999</v>
      </c>
      <c r="E8" s="167">
        <v>5605.7244729999993</v>
      </c>
      <c r="F8" s="167">
        <v>88.417469999999412</v>
      </c>
      <c r="G8" s="167">
        <v>98.42272893671705</v>
      </c>
      <c r="H8" s="167">
        <v>88.417469999999412</v>
      </c>
      <c r="I8" s="167">
        <v>73.977469999999414</v>
      </c>
      <c r="J8" s="167">
        <v>14.44</v>
      </c>
    </row>
    <row r="9" spans="1:10">
      <c r="A9" s="40"/>
      <c r="B9" s="168" t="s">
        <v>45</v>
      </c>
      <c r="C9" s="4"/>
      <c r="D9" s="169"/>
      <c r="E9" s="169">
        <v>0</v>
      </c>
      <c r="F9" s="169">
        <v>0</v>
      </c>
      <c r="G9" s="180" t="e">
        <v>#DIV/0!</v>
      </c>
      <c r="H9" s="169">
        <v>0</v>
      </c>
      <c r="I9" s="169">
        <v>0</v>
      </c>
      <c r="J9" s="169"/>
    </row>
    <row r="10" spans="1:10">
      <c r="A10" s="113" t="s">
        <v>10</v>
      </c>
      <c r="B10" s="36" t="s">
        <v>186</v>
      </c>
      <c r="C10" s="6" t="s">
        <v>12</v>
      </c>
      <c r="D10" s="170">
        <v>273.55828600000001</v>
      </c>
      <c r="E10" s="169">
        <v>279.23838599999999</v>
      </c>
      <c r="F10" s="169">
        <v>5.6800999999999817</v>
      </c>
      <c r="G10" s="169">
        <v>97.965859894348483</v>
      </c>
      <c r="H10" s="169">
        <v>5.6800999999999817</v>
      </c>
      <c r="I10" s="169">
        <v>5.6800999999999817</v>
      </c>
      <c r="J10" s="169"/>
    </row>
    <row r="11" spans="1:10">
      <c r="A11" s="113"/>
      <c r="B11" s="168" t="s">
        <v>45</v>
      </c>
      <c r="C11" s="6"/>
      <c r="D11" s="170"/>
      <c r="E11" s="169"/>
      <c r="F11" s="169">
        <v>0</v>
      </c>
      <c r="G11" s="334" t="e">
        <v>#DIV/0!</v>
      </c>
      <c r="H11" s="169"/>
      <c r="I11" s="169">
        <v>0</v>
      </c>
      <c r="J11" s="169"/>
    </row>
    <row r="12" spans="1:10" s="67" customFormat="1">
      <c r="A12" s="177"/>
      <c r="B12" s="189" t="s">
        <v>187</v>
      </c>
      <c r="C12" s="33" t="s">
        <v>14</v>
      </c>
      <c r="D12" s="171">
        <v>250.34967499999999</v>
      </c>
      <c r="E12" s="172">
        <v>256.02977499999997</v>
      </c>
      <c r="F12" s="172">
        <v>5.6800999999999817</v>
      </c>
      <c r="G12" s="172">
        <v>97.781468971724095</v>
      </c>
      <c r="H12" s="172">
        <v>5.6800999999999817</v>
      </c>
      <c r="I12" s="172">
        <v>5.6800999999999817</v>
      </c>
      <c r="J12" s="172"/>
    </row>
    <row r="13" spans="1:10" s="67" customFormat="1">
      <c r="A13" s="177"/>
      <c r="B13" s="189" t="s">
        <v>15</v>
      </c>
      <c r="C13" s="33" t="s">
        <v>16</v>
      </c>
      <c r="D13" s="172">
        <v>23.208611000000001</v>
      </c>
      <c r="E13" s="172">
        <v>23.208611000000001</v>
      </c>
      <c r="F13" s="172">
        <v>0</v>
      </c>
      <c r="G13" s="172">
        <v>100</v>
      </c>
      <c r="H13" s="172">
        <v>0</v>
      </c>
      <c r="I13" s="172">
        <v>0</v>
      </c>
      <c r="J13" s="172"/>
    </row>
    <row r="14" spans="1:10">
      <c r="A14" s="113" t="s">
        <v>17</v>
      </c>
      <c r="B14" s="36" t="s">
        <v>188</v>
      </c>
      <c r="C14" s="6" t="s">
        <v>19</v>
      </c>
      <c r="D14" s="170">
        <v>208.680331</v>
      </c>
      <c r="E14" s="169">
        <v>212.20503100000002</v>
      </c>
      <c r="F14" s="169">
        <v>3.5247000000000241</v>
      </c>
      <c r="G14" s="169">
        <v>98.339012047268554</v>
      </c>
      <c r="H14" s="169">
        <v>3.5247000000000241</v>
      </c>
      <c r="I14" s="169">
        <v>3.1047000000000242</v>
      </c>
      <c r="J14" s="169">
        <v>0.42</v>
      </c>
    </row>
    <row r="15" spans="1:10">
      <c r="A15" s="113" t="s">
        <v>20</v>
      </c>
      <c r="B15" s="36" t="s">
        <v>21</v>
      </c>
      <c r="C15" s="6" t="s">
        <v>22</v>
      </c>
      <c r="D15" s="170">
        <v>373.133647</v>
      </c>
      <c r="E15" s="169">
        <v>386.51551699999993</v>
      </c>
      <c r="F15" s="169">
        <v>13.381869999999935</v>
      </c>
      <c r="G15" s="169">
        <v>96.537818169923582</v>
      </c>
      <c r="H15" s="169">
        <v>13.381869999999935</v>
      </c>
      <c r="I15" s="169">
        <v>13.381869999999935</v>
      </c>
      <c r="J15" s="169"/>
    </row>
    <row r="16" spans="1:10">
      <c r="A16" s="113" t="s">
        <v>23</v>
      </c>
      <c r="B16" s="36" t="s">
        <v>24</v>
      </c>
      <c r="C16" s="6" t="s">
        <v>25</v>
      </c>
      <c r="D16" s="169">
        <v>1152.5113529999999</v>
      </c>
      <c r="E16" s="169">
        <v>1152.5113530000001</v>
      </c>
      <c r="F16" s="169">
        <v>0</v>
      </c>
      <c r="G16" s="169">
        <v>99.999999999999972</v>
      </c>
      <c r="H16" s="169">
        <v>0</v>
      </c>
      <c r="I16" s="169">
        <v>0</v>
      </c>
      <c r="J16" s="169"/>
    </row>
    <row r="17" spans="1:10">
      <c r="A17" s="113" t="s">
        <v>26</v>
      </c>
      <c r="B17" s="7" t="s">
        <v>27</v>
      </c>
      <c r="C17" s="6" t="s">
        <v>28</v>
      </c>
      <c r="D17" s="169"/>
      <c r="E17" s="169">
        <v>0</v>
      </c>
      <c r="F17" s="169">
        <v>0</v>
      </c>
      <c r="G17" s="180" t="e">
        <v>#DIV/0!</v>
      </c>
      <c r="H17" s="169">
        <v>0</v>
      </c>
      <c r="I17" s="169">
        <v>0</v>
      </c>
      <c r="J17" s="169"/>
    </row>
    <row r="18" spans="1:10">
      <c r="A18" s="113" t="s">
        <v>29</v>
      </c>
      <c r="B18" s="7" t="s">
        <v>30</v>
      </c>
      <c r="C18" s="6" t="s">
        <v>31</v>
      </c>
      <c r="D18" s="169">
        <v>3438.4494060000002</v>
      </c>
      <c r="E18" s="169">
        <v>3504.2302059999997</v>
      </c>
      <c r="F18" s="169">
        <v>65.780799999999545</v>
      </c>
      <c r="G18" s="169">
        <v>98.122817391181414</v>
      </c>
      <c r="H18" s="169">
        <v>65.780799999999545</v>
      </c>
      <c r="I18" s="169">
        <v>51.760799999999549</v>
      </c>
      <c r="J18" s="169">
        <v>14.02</v>
      </c>
    </row>
    <row r="19" spans="1:10">
      <c r="A19" s="177"/>
      <c r="B19" s="32" t="s">
        <v>32</v>
      </c>
      <c r="C19" s="33" t="s">
        <v>189</v>
      </c>
      <c r="D19" s="172"/>
      <c r="E19" s="172">
        <v>0</v>
      </c>
      <c r="F19" s="172">
        <v>0</v>
      </c>
      <c r="G19" s="191" t="e">
        <v>#DIV/0!</v>
      </c>
      <c r="H19" s="172">
        <v>0</v>
      </c>
      <c r="I19" s="172">
        <v>0</v>
      </c>
      <c r="J19" s="172"/>
    </row>
    <row r="20" spans="1:10">
      <c r="A20" s="113" t="s">
        <v>34</v>
      </c>
      <c r="B20" s="36" t="s">
        <v>190</v>
      </c>
      <c r="C20" s="6" t="s">
        <v>36</v>
      </c>
      <c r="D20" s="170">
        <v>70.973980000000012</v>
      </c>
      <c r="E20" s="169">
        <v>71.023980000000009</v>
      </c>
      <c r="F20" s="169">
        <v>4.9999999999997158E-2</v>
      </c>
      <c r="G20" s="169">
        <v>99.929601241721471</v>
      </c>
      <c r="H20" s="169">
        <v>4.9999999999997158E-2</v>
      </c>
      <c r="I20" s="169">
        <v>4.9999999999997158E-2</v>
      </c>
      <c r="J20" s="169"/>
    </row>
    <row r="21" spans="1:10">
      <c r="A21" s="113" t="s">
        <v>37</v>
      </c>
      <c r="B21" s="36" t="s">
        <v>132</v>
      </c>
      <c r="C21" s="6" t="s">
        <v>133</v>
      </c>
      <c r="D21" s="169"/>
      <c r="E21" s="169">
        <v>0</v>
      </c>
      <c r="F21" s="169">
        <v>0</v>
      </c>
      <c r="G21" s="180" t="e">
        <v>#DIV/0!</v>
      </c>
      <c r="H21" s="169">
        <v>0</v>
      </c>
      <c r="I21" s="169">
        <v>0</v>
      </c>
      <c r="J21" s="169"/>
    </row>
    <row r="22" spans="1:10">
      <c r="A22" s="113" t="s">
        <v>40</v>
      </c>
      <c r="B22" s="36" t="s">
        <v>38</v>
      </c>
      <c r="C22" s="6" t="s">
        <v>39</v>
      </c>
      <c r="D22" s="169"/>
      <c r="E22" s="169">
        <v>0</v>
      </c>
      <c r="F22" s="169">
        <v>0</v>
      </c>
      <c r="G22" s="180" t="e">
        <v>#DIV/0!</v>
      </c>
      <c r="H22" s="169">
        <v>0</v>
      </c>
      <c r="I22" s="169">
        <v>0</v>
      </c>
      <c r="J22" s="169"/>
    </row>
    <row r="23" spans="1:10">
      <c r="A23" s="113" t="s">
        <v>134</v>
      </c>
      <c r="B23" s="36" t="s">
        <v>41</v>
      </c>
      <c r="C23" s="6" t="s">
        <v>42</v>
      </c>
      <c r="D23" s="170"/>
      <c r="E23" s="169">
        <v>0</v>
      </c>
      <c r="F23" s="169">
        <v>0</v>
      </c>
      <c r="G23" s="180" t="e">
        <v>#DIV/0!</v>
      </c>
      <c r="H23" s="169">
        <v>0</v>
      </c>
      <c r="I23" s="169">
        <v>0</v>
      </c>
      <c r="J23" s="169"/>
    </row>
    <row r="24" spans="1:10">
      <c r="A24" s="111">
        <v>2</v>
      </c>
      <c r="B24" s="5" t="s">
        <v>43</v>
      </c>
      <c r="C24" s="3" t="s">
        <v>44</v>
      </c>
      <c r="D24" s="166">
        <v>1593.6269590000002</v>
      </c>
      <c r="E24" s="167">
        <v>1498.8822890000001</v>
      </c>
      <c r="F24" s="167">
        <v>-94.744670000000042</v>
      </c>
      <c r="G24" s="167">
        <v>94.054777407916575</v>
      </c>
      <c r="H24" s="167">
        <v>-94.744670000000042</v>
      </c>
      <c r="I24" s="167">
        <v>-80.288170000000036</v>
      </c>
      <c r="J24" s="167">
        <v>-14.4565</v>
      </c>
    </row>
    <row r="25" spans="1:10">
      <c r="A25" s="177"/>
      <c r="B25" s="32" t="s">
        <v>45</v>
      </c>
      <c r="C25" s="33"/>
      <c r="D25" s="169"/>
      <c r="E25" s="169">
        <v>0</v>
      </c>
      <c r="F25" s="169">
        <v>0</v>
      </c>
      <c r="G25" s="180" t="e">
        <v>#DIV/0!</v>
      </c>
      <c r="H25" s="169">
        <v>0</v>
      </c>
      <c r="I25" s="169">
        <v>0</v>
      </c>
      <c r="J25" s="169"/>
    </row>
    <row r="26" spans="1:10">
      <c r="A26" s="113" t="s">
        <v>46</v>
      </c>
      <c r="B26" s="7" t="s">
        <v>89</v>
      </c>
      <c r="C26" s="6" t="s">
        <v>90</v>
      </c>
      <c r="D26" s="170">
        <v>56.725621000000004</v>
      </c>
      <c r="E26" s="169">
        <v>26.687221000000001</v>
      </c>
      <c r="F26" s="169">
        <v>-30.038400000000003</v>
      </c>
      <c r="G26" s="169">
        <v>47.04615045113389</v>
      </c>
      <c r="H26" s="169">
        <v>-30.038400000000003</v>
      </c>
      <c r="I26" s="169">
        <v>-30.038400000000003</v>
      </c>
      <c r="J26" s="169"/>
    </row>
    <row r="27" spans="1:10">
      <c r="A27" s="113" t="s">
        <v>49</v>
      </c>
      <c r="B27" s="7" t="s">
        <v>91</v>
      </c>
      <c r="C27" s="6" t="s">
        <v>92</v>
      </c>
      <c r="D27" s="170">
        <v>204.75</v>
      </c>
      <c r="E27" s="169">
        <v>194.46894600000002</v>
      </c>
      <c r="F27" s="169">
        <v>-10.281053999999983</v>
      </c>
      <c r="G27" s="169">
        <v>94.97872820512822</v>
      </c>
      <c r="H27" s="169">
        <v>-10.281053999999983</v>
      </c>
      <c r="I27" s="169">
        <v>-10.281053999999983</v>
      </c>
      <c r="J27" s="169"/>
    </row>
    <row r="28" spans="1:10">
      <c r="A28" s="113" t="s">
        <v>52</v>
      </c>
      <c r="B28" s="7" t="s">
        <v>93</v>
      </c>
      <c r="C28" s="6" t="s">
        <v>94</v>
      </c>
      <c r="D28" s="169">
        <v>8.9065689999999993</v>
      </c>
      <c r="E28" s="169">
        <v>9.005369</v>
      </c>
      <c r="F28" s="169">
        <v>9.8800000000000665E-2</v>
      </c>
      <c r="G28" s="169">
        <v>101.10929360116113</v>
      </c>
      <c r="H28" s="169">
        <v>9.8800000000000665E-2</v>
      </c>
      <c r="I28" s="169">
        <v>9.5000000000000667E-2</v>
      </c>
      <c r="J28" s="169">
        <v>3.8E-3</v>
      </c>
    </row>
    <row r="29" spans="1:10">
      <c r="A29" s="113" t="s">
        <v>55</v>
      </c>
      <c r="B29" s="7" t="s">
        <v>47</v>
      </c>
      <c r="C29" s="6" t="s">
        <v>48</v>
      </c>
      <c r="D29" s="170">
        <v>41.494628000000006</v>
      </c>
      <c r="E29" s="169">
        <v>41.494628000000006</v>
      </c>
      <c r="F29" s="169">
        <v>0</v>
      </c>
      <c r="G29" s="169">
        <v>100</v>
      </c>
      <c r="H29" s="169">
        <v>0</v>
      </c>
      <c r="I29" s="169">
        <v>0</v>
      </c>
      <c r="J29" s="169"/>
    </row>
    <row r="30" spans="1:10">
      <c r="A30" s="113" t="s">
        <v>58</v>
      </c>
      <c r="B30" s="7" t="s">
        <v>50</v>
      </c>
      <c r="C30" s="6" t="s">
        <v>51</v>
      </c>
      <c r="D30" s="170">
        <v>2.8419720000000002</v>
      </c>
      <c r="E30" s="169">
        <v>2.8419720000000002</v>
      </c>
      <c r="F30" s="169">
        <v>0</v>
      </c>
      <c r="G30" s="169">
        <v>100</v>
      </c>
      <c r="H30" s="169">
        <v>0</v>
      </c>
      <c r="I30" s="169">
        <v>0</v>
      </c>
      <c r="J30" s="169"/>
    </row>
    <row r="31" spans="1:10">
      <c r="A31" s="113" t="s">
        <v>61</v>
      </c>
      <c r="B31" s="7" t="s">
        <v>135</v>
      </c>
      <c r="C31" s="6" t="s">
        <v>136</v>
      </c>
      <c r="D31" s="169">
        <v>33.711939999999998</v>
      </c>
      <c r="E31" s="169">
        <v>32.500039999999998</v>
      </c>
      <c r="F31" s="169">
        <v>-1.2119</v>
      </c>
      <c r="G31" s="169">
        <v>96.405131238368369</v>
      </c>
      <c r="H31" s="169">
        <v>-1.2119</v>
      </c>
      <c r="I31" s="169">
        <v>-1.2119</v>
      </c>
      <c r="J31" s="169"/>
    </row>
    <row r="32" spans="1:10">
      <c r="A32" s="113"/>
      <c r="B32" s="7" t="s">
        <v>45</v>
      </c>
      <c r="C32" s="6"/>
      <c r="D32" s="169"/>
      <c r="E32" s="169">
        <v>0</v>
      </c>
      <c r="F32" s="169">
        <v>0</v>
      </c>
      <c r="G32" s="180" t="e">
        <v>#DIV/0!</v>
      </c>
      <c r="H32" s="169">
        <v>0</v>
      </c>
      <c r="I32" s="169">
        <v>0</v>
      </c>
      <c r="J32" s="169"/>
    </row>
    <row r="33" spans="1:10" s="67" customFormat="1">
      <c r="A33" s="113" t="s">
        <v>137</v>
      </c>
      <c r="B33" s="36" t="s">
        <v>138</v>
      </c>
      <c r="C33" s="6" t="s">
        <v>71</v>
      </c>
      <c r="D33" s="169">
        <v>4.2154210000000001</v>
      </c>
      <c r="E33" s="169">
        <v>4.2154210000000001</v>
      </c>
      <c r="F33" s="169">
        <v>0</v>
      </c>
      <c r="G33" s="169">
        <v>100</v>
      </c>
      <c r="H33" s="169">
        <v>0</v>
      </c>
      <c r="I33" s="169">
        <v>0</v>
      </c>
      <c r="J33" s="172"/>
    </row>
    <row r="34" spans="1:10">
      <c r="A34" s="113" t="s">
        <v>137</v>
      </c>
      <c r="B34" s="36" t="s">
        <v>139</v>
      </c>
      <c r="C34" s="6" t="s">
        <v>82</v>
      </c>
      <c r="D34" s="169">
        <v>1.3828860000000001</v>
      </c>
      <c r="E34" s="169">
        <v>1.3828860000000001</v>
      </c>
      <c r="F34" s="169">
        <v>0</v>
      </c>
      <c r="G34" s="169">
        <v>100</v>
      </c>
      <c r="H34" s="169">
        <v>0</v>
      </c>
      <c r="I34" s="169">
        <v>0</v>
      </c>
      <c r="J34" s="169"/>
    </row>
    <row r="35" spans="1:10">
      <c r="A35" s="113" t="s">
        <v>137</v>
      </c>
      <c r="B35" s="36" t="s">
        <v>72</v>
      </c>
      <c r="C35" s="6" t="s">
        <v>73</v>
      </c>
      <c r="D35" s="170">
        <v>4.4404409999999999</v>
      </c>
      <c r="E35" s="169">
        <v>4.4404409999999999</v>
      </c>
      <c r="F35" s="169">
        <v>0</v>
      </c>
      <c r="G35" s="169">
        <v>100</v>
      </c>
      <c r="H35" s="169">
        <v>0</v>
      </c>
      <c r="I35" s="169">
        <v>0</v>
      </c>
      <c r="J35" s="169"/>
    </row>
    <row r="36" spans="1:10">
      <c r="A36" s="113" t="s">
        <v>137</v>
      </c>
      <c r="B36" s="36" t="s">
        <v>124</v>
      </c>
      <c r="C36" s="6" t="s">
        <v>74</v>
      </c>
      <c r="D36" s="170">
        <v>19.464548999999998</v>
      </c>
      <c r="E36" s="169">
        <v>18.252648999999998</v>
      </c>
      <c r="F36" s="169">
        <v>-1.2119</v>
      </c>
      <c r="G36" s="169">
        <v>93.773808989871782</v>
      </c>
      <c r="H36" s="169">
        <v>-1.2119</v>
      </c>
      <c r="I36" s="169">
        <v>-1.2119</v>
      </c>
      <c r="J36" s="169"/>
    </row>
    <row r="37" spans="1:10">
      <c r="A37" s="113" t="s">
        <v>137</v>
      </c>
      <c r="B37" s="36" t="s">
        <v>140</v>
      </c>
      <c r="C37" s="6" t="s">
        <v>75</v>
      </c>
      <c r="D37" s="170">
        <v>4.2086429999999995</v>
      </c>
      <c r="E37" s="169">
        <v>4.2086429999999995</v>
      </c>
      <c r="F37" s="169">
        <v>0</v>
      </c>
      <c r="G37" s="169">
        <v>100</v>
      </c>
      <c r="H37" s="169">
        <v>0</v>
      </c>
      <c r="I37" s="169">
        <v>0</v>
      </c>
      <c r="J37" s="169"/>
    </row>
    <row r="38" spans="1:10">
      <c r="A38" s="113" t="s">
        <v>137</v>
      </c>
      <c r="B38" s="36" t="s">
        <v>121</v>
      </c>
      <c r="C38" s="6" t="s">
        <v>81</v>
      </c>
      <c r="D38" s="169"/>
      <c r="E38" s="169">
        <v>0</v>
      </c>
      <c r="F38" s="169">
        <v>0</v>
      </c>
      <c r="G38" s="180" t="e">
        <v>#DIV/0!</v>
      </c>
      <c r="H38" s="169">
        <v>0</v>
      </c>
      <c r="I38" s="169">
        <v>0</v>
      </c>
      <c r="J38" s="169"/>
    </row>
    <row r="39" spans="1:10">
      <c r="A39" s="113" t="s">
        <v>137</v>
      </c>
      <c r="B39" s="36" t="s">
        <v>141</v>
      </c>
      <c r="C39" s="6" t="s">
        <v>142</v>
      </c>
      <c r="D39" s="169"/>
      <c r="E39" s="169">
        <v>0</v>
      </c>
      <c r="F39" s="169">
        <v>0</v>
      </c>
      <c r="G39" s="180" t="e">
        <v>#DIV/0!</v>
      </c>
      <c r="H39" s="169">
        <v>0</v>
      </c>
      <c r="I39" s="169">
        <v>0</v>
      </c>
      <c r="J39" s="169"/>
    </row>
    <row r="40" spans="1:10">
      <c r="A40" s="113" t="s">
        <v>137</v>
      </c>
      <c r="B40" s="36" t="s">
        <v>143</v>
      </c>
      <c r="C40" s="6" t="s">
        <v>144</v>
      </c>
      <c r="D40" s="169"/>
      <c r="E40" s="169">
        <v>0</v>
      </c>
      <c r="F40" s="169">
        <v>0</v>
      </c>
      <c r="G40" s="180" t="e">
        <v>#DIV/0!</v>
      </c>
      <c r="H40" s="169">
        <v>0</v>
      </c>
      <c r="I40" s="169">
        <v>0</v>
      </c>
      <c r="J40" s="169"/>
    </row>
    <row r="41" spans="1:10">
      <c r="A41" s="113" t="s">
        <v>137</v>
      </c>
      <c r="B41" s="36" t="s">
        <v>95</v>
      </c>
      <c r="C41" s="6" t="s">
        <v>106</v>
      </c>
      <c r="D41" s="169"/>
      <c r="E41" s="169">
        <v>0</v>
      </c>
      <c r="F41" s="169">
        <v>0</v>
      </c>
      <c r="G41" s="180" t="e">
        <v>#DIV/0!</v>
      </c>
      <c r="H41" s="169">
        <v>0</v>
      </c>
      <c r="I41" s="169">
        <v>0</v>
      </c>
      <c r="J41" s="169"/>
    </row>
    <row r="42" spans="1:10">
      <c r="A42" s="113" t="s">
        <v>137</v>
      </c>
      <c r="B42" s="36" t="s">
        <v>102</v>
      </c>
      <c r="C42" s="6" t="s">
        <v>103</v>
      </c>
      <c r="D42" s="170"/>
      <c r="E42" s="169">
        <v>0</v>
      </c>
      <c r="F42" s="169">
        <v>0</v>
      </c>
      <c r="G42" s="180" t="e">
        <v>#DIV/0!</v>
      </c>
      <c r="H42" s="169">
        <v>0</v>
      </c>
      <c r="I42" s="169">
        <v>0</v>
      </c>
      <c r="J42" s="169"/>
    </row>
    <row r="43" spans="1:10">
      <c r="A43" s="113" t="s">
        <v>64</v>
      </c>
      <c r="B43" s="7" t="s">
        <v>145</v>
      </c>
      <c r="C43" s="6" t="s">
        <v>146</v>
      </c>
      <c r="D43" s="169">
        <v>106.95551199999998</v>
      </c>
      <c r="E43" s="169">
        <v>66.901686999999995</v>
      </c>
      <c r="F43" s="169">
        <v>-40.053824999999989</v>
      </c>
      <c r="G43" s="169">
        <v>62.550948285863008</v>
      </c>
      <c r="H43" s="169">
        <v>-40.053824999999989</v>
      </c>
      <c r="I43" s="169">
        <v>-26.013524999999987</v>
      </c>
      <c r="J43" s="169">
        <v>-14.0403</v>
      </c>
    </row>
    <row r="44" spans="1:10">
      <c r="A44" s="113" t="s">
        <v>137</v>
      </c>
      <c r="B44" s="36" t="s">
        <v>53</v>
      </c>
      <c r="C44" s="6" t="s">
        <v>54</v>
      </c>
      <c r="D44" s="170"/>
      <c r="E44" s="169">
        <v>0</v>
      </c>
      <c r="F44" s="169">
        <v>0</v>
      </c>
      <c r="G44" s="180" t="e">
        <v>#DIV/0!</v>
      </c>
      <c r="H44" s="169">
        <v>0</v>
      </c>
      <c r="I44" s="169">
        <v>0</v>
      </c>
      <c r="J44" s="169"/>
    </row>
    <row r="45" spans="1:10">
      <c r="A45" s="113" t="s">
        <v>137</v>
      </c>
      <c r="B45" s="36" t="s">
        <v>56</v>
      </c>
      <c r="C45" s="6" t="s">
        <v>57</v>
      </c>
      <c r="D45" s="170">
        <v>53.248757999999995</v>
      </c>
      <c r="E45" s="169">
        <v>48.546558000000005</v>
      </c>
      <c r="F45" s="169">
        <v>-4.7021999999999906</v>
      </c>
      <c r="G45" s="169">
        <v>91.169371499707111</v>
      </c>
      <c r="H45" s="169">
        <v>-4.7021999999999906</v>
      </c>
      <c r="I45" s="169">
        <v>-4.7021999999999906</v>
      </c>
      <c r="J45" s="169"/>
    </row>
    <row r="46" spans="1:10">
      <c r="A46" s="113" t="s">
        <v>137</v>
      </c>
      <c r="B46" s="36" t="s">
        <v>147</v>
      </c>
      <c r="C46" s="6" t="s">
        <v>148</v>
      </c>
      <c r="D46" s="169"/>
      <c r="E46" s="169">
        <v>0</v>
      </c>
      <c r="F46" s="169">
        <v>0</v>
      </c>
      <c r="G46" s="180" t="e">
        <v>#DIV/0!</v>
      </c>
      <c r="H46" s="169">
        <v>0</v>
      </c>
      <c r="I46" s="169">
        <v>0</v>
      </c>
      <c r="J46" s="169"/>
    </row>
    <row r="47" spans="1:10">
      <c r="A47" s="113" t="s">
        <v>137</v>
      </c>
      <c r="B47" s="36" t="s">
        <v>59</v>
      </c>
      <c r="C47" s="6" t="s">
        <v>60</v>
      </c>
      <c r="D47" s="170">
        <v>9.6595139999999979</v>
      </c>
      <c r="E47" s="169">
        <v>8.401014</v>
      </c>
      <c r="F47" s="169">
        <v>-1.258499999999998</v>
      </c>
      <c r="G47" s="169">
        <v>86.971394213000792</v>
      </c>
      <c r="H47" s="169">
        <v>-1.258499999999998</v>
      </c>
      <c r="I47" s="169">
        <v>-1.2546999999999979</v>
      </c>
      <c r="J47" s="169">
        <v>-3.8E-3</v>
      </c>
    </row>
    <row r="48" spans="1:10">
      <c r="A48" s="113" t="s">
        <v>137</v>
      </c>
      <c r="B48" s="36" t="s">
        <v>62</v>
      </c>
      <c r="C48" s="6" t="s">
        <v>63</v>
      </c>
      <c r="D48" s="170">
        <v>10.68</v>
      </c>
      <c r="E48" s="169">
        <v>9.1068750000000005</v>
      </c>
      <c r="F48" s="169">
        <v>-1.5731249999999992</v>
      </c>
      <c r="G48" s="169">
        <v>85.270365168539328</v>
      </c>
      <c r="H48" s="169">
        <v>-1.5731249999999992</v>
      </c>
      <c r="I48" s="169">
        <v>-1.5566249999999993</v>
      </c>
      <c r="J48" s="169">
        <v>-1.6500000000000001E-2</v>
      </c>
    </row>
    <row r="49" spans="1:10">
      <c r="A49" s="113" t="s">
        <v>137</v>
      </c>
      <c r="B49" s="36" t="s">
        <v>65</v>
      </c>
      <c r="C49" s="6" t="s">
        <v>66</v>
      </c>
      <c r="D49" s="170">
        <v>33.367239999999995</v>
      </c>
      <c r="E49" s="169">
        <v>0.84723999999999999</v>
      </c>
      <c r="F49" s="169">
        <v>-32.519999999999996</v>
      </c>
      <c r="G49" s="169">
        <v>2.5391371896506874</v>
      </c>
      <c r="H49" s="169">
        <v>-32.519999999999996</v>
      </c>
      <c r="I49" s="169">
        <v>-18.499999999999996</v>
      </c>
      <c r="J49" s="169">
        <v>-14.02</v>
      </c>
    </row>
    <row r="50" spans="1:10">
      <c r="A50" s="113" t="s">
        <v>67</v>
      </c>
      <c r="B50" s="7" t="s">
        <v>149</v>
      </c>
      <c r="C50" s="6" t="s">
        <v>150</v>
      </c>
      <c r="D50" s="169">
        <v>375.38042599999994</v>
      </c>
      <c r="E50" s="169">
        <v>364.76012600000001</v>
      </c>
      <c r="F50" s="169">
        <v>-10.620299999999929</v>
      </c>
      <c r="G50" s="169">
        <v>97.17079014663382</v>
      </c>
      <c r="H50" s="169">
        <v>-10.620299999999929</v>
      </c>
      <c r="I50" s="169">
        <v>-10.200299999999929</v>
      </c>
      <c r="J50" s="169">
        <v>-0.42</v>
      </c>
    </row>
    <row r="51" spans="1:10">
      <c r="A51" s="113"/>
      <c r="B51" s="7" t="s">
        <v>45</v>
      </c>
      <c r="C51" s="6"/>
      <c r="D51" s="169"/>
      <c r="E51" s="169">
        <v>0</v>
      </c>
      <c r="F51" s="169">
        <v>0</v>
      </c>
      <c r="G51" s="180" t="e">
        <v>#DIV/0!</v>
      </c>
      <c r="H51" s="169">
        <v>0</v>
      </c>
      <c r="I51" s="169">
        <v>0</v>
      </c>
      <c r="J51" s="169"/>
    </row>
    <row r="52" spans="1:10">
      <c r="A52" s="113" t="s">
        <v>137</v>
      </c>
      <c r="B52" s="36" t="s">
        <v>151</v>
      </c>
      <c r="C52" s="6" t="s">
        <v>69</v>
      </c>
      <c r="D52" s="170">
        <v>259.45043699999997</v>
      </c>
      <c r="E52" s="169">
        <v>249.94853699999999</v>
      </c>
      <c r="F52" s="169">
        <v>-9.5018999999999778</v>
      </c>
      <c r="G52" s="169">
        <v>96.337682021325719</v>
      </c>
      <c r="H52" s="169">
        <v>-9.5018999999999778</v>
      </c>
      <c r="I52" s="169">
        <v>-9.5018999999999778</v>
      </c>
      <c r="J52" s="169"/>
    </row>
    <row r="53" spans="1:10">
      <c r="A53" s="113" t="s">
        <v>137</v>
      </c>
      <c r="B53" s="36" t="s">
        <v>152</v>
      </c>
      <c r="C53" s="6" t="s">
        <v>70</v>
      </c>
      <c r="D53" s="170">
        <v>76.356581000000006</v>
      </c>
      <c r="E53" s="169">
        <v>75.848580999999996</v>
      </c>
      <c r="F53" s="169">
        <v>-0.50800000000000978</v>
      </c>
      <c r="G53" s="169">
        <v>99.334700436626406</v>
      </c>
      <c r="H53" s="169">
        <v>-0.50800000000000978</v>
      </c>
      <c r="I53" s="169">
        <v>-0.50800000000000978</v>
      </c>
      <c r="J53" s="169"/>
    </row>
    <row r="54" spans="1:10">
      <c r="A54" s="113" t="s">
        <v>137</v>
      </c>
      <c r="B54" s="36" t="s">
        <v>153</v>
      </c>
      <c r="C54" s="6" t="s">
        <v>154</v>
      </c>
      <c r="D54" s="169"/>
      <c r="E54" s="169">
        <v>0</v>
      </c>
      <c r="F54" s="169">
        <v>0</v>
      </c>
      <c r="G54" s="180" t="e">
        <v>#DIV/0!</v>
      </c>
      <c r="H54" s="169">
        <v>0</v>
      </c>
      <c r="I54" s="169">
        <v>0</v>
      </c>
      <c r="J54" s="169"/>
    </row>
    <row r="55" spans="1:10">
      <c r="A55" s="113" t="s">
        <v>137</v>
      </c>
      <c r="B55" s="36" t="s">
        <v>155</v>
      </c>
      <c r="C55" s="6" t="s">
        <v>156</v>
      </c>
      <c r="D55" s="169"/>
      <c r="E55" s="169">
        <v>0</v>
      </c>
      <c r="F55" s="169">
        <v>0</v>
      </c>
      <c r="G55" s="180" t="e">
        <v>#DIV/0!</v>
      </c>
      <c r="H55" s="169">
        <v>0</v>
      </c>
      <c r="I55" s="169">
        <v>0</v>
      </c>
      <c r="J55" s="169"/>
    </row>
    <row r="56" spans="1:10" ht="31.5">
      <c r="A56" s="113" t="s">
        <v>137</v>
      </c>
      <c r="B56" s="36" t="s">
        <v>157</v>
      </c>
      <c r="C56" s="6" t="s">
        <v>158</v>
      </c>
      <c r="D56" s="170">
        <v>26.241351999999999</v>
      </c>
      <c r="E56" s="169">
        <v>26.241351999999999</v>
      </c>
      <c r="F56" s="169">
        <v>0</v>
      </c>
      <c r="G56" s="169">
        <v>100</v>
      </c>
      <c r="H56" s="169">
        <v>0</v>
      </c>
      <c r="I56" s="169">
        <v>0</v>
      </c>
      <c r="J56" s="169"/>
    </row>
    <row r="57" spans="1:10">
      <c r="A57" s="113" t="s">
        <v>137</v>
      </c>
      <c r="B57" s="36" t="s">
        <v>159</v>
      </c>
      <c r="C57" s="6" t="s">
        <v>78</v>
      </c>
      <c r="D57" s="170">
        <v>5.002891</v>
      </c>
      <c r="E57" s="169">
        <v>5.002891</v>
      </c>
      <c r="F57" s="169">
        <v>0</v>
      </c>
      <c r="G57" s="169">
        <v>100</v>
      </c>
      <c r="H57" s="169">
        <v>0</v>
      </c>
      <c r="I57" s="169">
        <v>0</v>
      </c>
      <c r="J57" s="169"/>
    </row>
    <row r="58" spans="1:10">
      <c r="A58" s="113" t="s">
        <v>137</v>
      </c>
      <c r="B58" s="36" t="s">
        <v>160</v>
      </c>
      <c r="C58" s="6" t="s">
        <v>76</v>
      </c>
      <c r="D58" s="170">
        <v>1.398809</v>
      </c>
      <c r="E58" s="169">
        <v>1.398809</v>
      </c>
      <c r="F58" s="169">
        <v>0</v>
      </c>
      <c r="G58" s="169">
        <v>100</v>
      </c>
      <c r="H58" s="169">
        <v>0</v>
      </c>
      <c r="I58" s="169">
        <v>0</v>
      </c>
      <c r="J58" s="169"/>
    </row>
    <row r="59" spans="1:10" ht="31.5">
      <c r="A59" s="113" t="s">
        <v>137</v>
      </c>
      <c r="B59" s="36" t="s">
        <v>161</v>
      </c>
      <c r="C59" s="6" t="s">
        <v>77</v>
      </c>
      <c r="D59" s="170">
        <v>0.25678699999999999</v>
      </c>
      <c r="E59" s="169">
        <v>0.25678699999999999</v>
      </c>
      <c r="F59" s="169">
        <v>0</v>
      </c>
      <c r="G59" s="169">
        <v>100</v>
      </c>
      <c r="H59" s="169">
        <v>0</v>
      </c>
      <c r="I59" s="169">
        <v>0</v>
      </c>
      <c r="J59" s="169"/>
    </row>
    <row r="60" spans="1:10">
      <c r="A60" s="113" t="s">
        <v>137</v>
      </c>
      <c r="B60" s="36" t="s">
        <v>162</v>
      </c>
      <c r="C60" s="6" t="s">
        <v>83</v>
      </c>
      <c r="D60" s="170">
        <v>2.0953239999999997</v>
      </c>
      <c r="E60" s="169">
        <v>1.675324</v>
      </c>
      <c r="F60" s="169">
        <v>-0.41999999999999971</v>
      </c>
      <c r="G60" s="169">
        <v>79.955367284486798</v>
      </c>
      <c r="H60" s="169">
        <v>-0.41999999999999971</v>
      </c>
      <c r="I60" s="169">
        <v>0</v>
      </c>
      <c r="J60" s="248">
        <v>-0.42</v>
      </c>
    </row>
    <row r="61" spans="1:10">
      <c r="A61" s="113" t="s">
        <v>137</v>
      </c>
      <c r="B61" s="36" t="s">
        <v>163</v>
      </c>
      <c r="C61" s="6" t="s">
        <v>87</v>
      </c>
      <c r="D61" s="170">
        <v>4.5782449999999999</v>
      </c>
      <c r="E61" s="169">
        <v>4.3878450000000004</v>
      </c>
      <c r="F61" s="169">
        <v>-0.19039999999999946</v>
      </c>
      <c r="G61" s="169">
        <v>95.841201158959393</v>
      </c>
      <c r="H61" s="169">
        <v>-0.19039999999999946</v>
      </c>
      <c r="I61" s="169">
        <v>-0.19039999999999946</v>
      </c>
      <c r="J61" s="169"/>
    </row>
    <row r="62" spans="1:10">
      <c r="A62" s="113" t="s">
        <v>68</v>
      </c>
      <c r="B62" s="7" t="s">
        <v>164</v>
      </c>
      <c r="C62" s="6" t="s">
        <v>79</v>
      </c>
      <c r="D62" s="170">
        <v>3.647189</v>
      </c>
      <c r="E62" s="169">
        <v>3.5771889999999997</v>
      </c>
      <c r="F62" s="169">
        <v>-7.0000000000000284E-2</v>
      </c>
      <c r="G62" s="169">
        <v>98.080713667429904</v>
      </c>
      <c r="H62" s="169">
        <v>-7.0000000000000284E-2</v>
      </c>
      <c r="I62" s="169">
        <v>-7.0000000000000284E-2</v>
      </c>
      <c r="J62" s="169"/>
    </row>
    <row r="63" spans="1:10">
      <c r="A63" s="113" t="s">
        <v>84</v>
      </c>
      <c r="B63" s="7" t="s">
        <v>96</v>
      </c>
      <c r="C63" s="6" t="s">
        <v>97</v>
      </c>
      <c r="D63" s="170">
        <v>6.6964980000000001</v>
      </c>
      <c r="E63" s="169">
        <v>6.6964980000000001</v>
      </c>
      <c r="F63" s="169">
        <v>0</v>
      </c>
      <c r="G63" s="169">
        <v>100</v>
      </c>
      <c r="H63" s="169">
        <v>0</v>
      </c>
      <c r="I63" s="169">
        <v>0</v>
      </c>
      <c r="J63" s="169"/>
    </row>
    <row r="64" spans="1:10" ht="31.5">
      <c r="A64" s="113" t="s">
        <v>85</v>
      </c>
      <c r="B64" s="7" t="s">
        <v>165</v>
      </c>
      <c r="C64" s="6" t="s">
        <v>80</v>
      </c>
      <c r="D64" s="170">
        <v>92.277002999999993</v>
      </c>
      <c r="E64" s="169">
        <v>90.587002999999996</v>
      </c>
      <c r="F64" s="169">
        <v>-1.6899999999999977</v>
      </c>
      <c r="G64" s="169">
        <v>98.168557771647613</v>
      </c>
      <c r="H64" s="169">
        <v>-1.6899999999999977</v>
      </c>
      <c r="I64" s="169">
        <v>-1.6899999999999977</v>
      </c>
      <c r="J64" s="169"/>
    </row>
    <row r="65" spans="1:11">
      <c r="A65" s="229" t="s">
        <v>86</v>
      </c>
      <c r="B65" s="36" t="s">
        <v>227</v>
      </c>
      <c r="C65" s="6"/>
      <c r="D65" s="170">
        <v>660.08377500000006</v>
      </c>
      <c r="E65" s="170">
        <v>659.20377499999995</v>
      </c>
      <c r="F65" s="169">
        <v>-0.88000000000010914</v>
      </c>
      <c r="G65" s="169">
        <v>99.86668358876112</v>
      </c>
      <c r="H65" s="169">
        <v>-0.88000000000010914</v>
      </c>
      <c r="I65" s="169">
        <v>-0.88000000000010914</v>
      </c>
      <c r="J65" s="169"/>
    </row>
    <row r="66" spans="1:11">
      <c r="A66" s="113" t="s">
        <v>231</v>
      </c>
      <c r="B66" s="7" t="s">
        <v>229</v>
      </c>
      <c r="C66" s="6" t="s">
        <v>99</v>
      </c>
      <c r="D66" s="170">
        <v>261.50699100000003</v>
      </c>
      <c r="E66" s="169">
        <v>260.62699099999998</v>
      </c>
      <c r="F66" s="169">
        <v>-0.8800000000000523</v>
      </c>
      <c r="G66" s="169">
        <v>99.663488919881289</v>
      </c>
      <c r="H66" s="169">
        <v>-0.8800000000000523</v>
      </c>
      <c r="I66" s="169">
        <v>-0.8800000000000523</v>
      </c>
      <c r="J66" s="169"/>
    </row>
    <row r="67" spans="1:11">
      <c r="A67" s="113" t="s">
        <v>232</v>
      </c>
      <c r="B67" s="36" t="s">
        <v>230</v>
      </c>
      <c r="C67" s="6" t="s">
        <v>98</v>
      </c>
      <c r="D67" s="170">
        <v>398.57678399999998</v>
      </c>
      <c r="E67" s="169">
        <v>398.57678399999998</v>
      </c>
      <c r="F67" s="169">
        <v>0</v>
      </c>
      <c r="G67" s="169">
        <v>100</v>
      </c>
      <c r="H67" s="169">
        <v>0</v>
      </c>
      <c r="I67" s="169">
        <v>0</v>
      </c>
      <c r="J67" s="169"/>
    </row>
    <row r="68" spans="1:11">
      <c r="A68" s="113" t="s">
        <v>88</v>
      </c>
      <c r="B68" s="7" t="s">
        <v>100</v>
      </c>
      <c r="C68" s="6" t="s">
        <v>101</v>
      </c>
      <c r="D68" s="170">
        <v>0.157835</v>
      </c>
      <c r="E68" s="169">
        <v>0.157835</v>
      </c>
      <c r="F68" s="169">
        <v>0</v>
      </c>
      <c r="G68" s="169">
        <v>100</v>
      </c>
      <c r="H68" s="169">
        <v>0</v>
      </c>
      <c r="I68" s="169">
        <v>0</v>
      </c>
      <c r="J68" s="169"/>
    </row>
    <row r="69" spans="1:11">
      <c r="A69" s="111">
        <v>3</v>
      </c>
      <c r="B69" s="5" t="s">
        <v>104</v>
      </c>
      <c r="C69" s="3" t="s">
        <v>105</v>
      </c>
      <c r="D69" s="167">
        <v>171.364823</v>
      </c>
      <c r="E69" s="167">
        <v>177.69202300000001</v>
      </c>
      <c r="F69" s="167">
        <v>6.3272000000000048</v>
      </c>
      <c r="G69" s="167">
        <v>96.439232390302635</v>
      </c>
      <c r="H69" s="167">
        <v>6.3272000000000048</v>
      </c>
      <c r="I69" s="167">
        <v>6.3272000000000048</v>
      </c>
      <c r="J69" s="169"/>
      <c r="K69" s="160"/>
    </row>
    <row r="70" spans="1:11" ht="31.5">
      <c r="A70" s="113" t="s">
        <v>166</v>
      </c>
      <c r="B70" s="36" t="s">
        <v>167</v>
      </c>
      <c r="C70" s="6" t="s">
        <v>168</v>
      </c>
      <c r="D70" s="173"/>
      <c r="E70" s="173"/>
      <c r="F70" s="174">
        <v>0</v>
      </c>
      <c r="G70" s="192" t="e">
        <v>#DIV/0!</v>
      </c>
      <c r="H70" s="174">
        <v>0</v>
      </c>
      <c r="I70" s="173">
        <v>0</v>
      </c>
      <c r="J70" s="173"/>
    </row>
    <row r="71" spans="1:11">
      <c r="A71" s="113" t="s">
        <v>169</v>
      </c>
      <c r="B71" s="36" t="s">
        <v>170</v>
      </c>
      <c r="C71" s="6" t="s">
        <v>171</v>
      </c>
      <c r="D71" s="170">
        <v>171.364823</v>
      </c>
      <c r="E71" s="169">
        <v>177.69202300000001</v>
      </c>
      <c r="F71" s="173">
        <v>6.3272000000000048</v>
      </c>
      <c r="G71" s="173">
        <v>96.439232390302635</v>
      </c>
      <c r="H71" s="173">
        <v>6.3272000000000048</v>
      </c>
      <c r="I71" s="173">
        <v>6.3272000000000048</v>
      </c>
      <c r="J71" s="173"/>
    </row>
    <row r="72" spans="1:11">
      <c r="A72" s="113" t="s">
        <v>172</v>
      </c>
      <c r="B72" s="36" t="s">
        <v>173</v>
      </c>
      <c r="C72" s="6" t="s">
        <v>174</v>
      </c>
      <c r="D72" s="173"/>
      <c r="E72" s="173"/>
      <c r="F72" s="174">
        <v>0</v>
      </c>
      <c r="G72" s="192" t="e">
        <v>#DIV/0!</v>
      </c>
      <c r="H72" s="174">
        <v>0</v>
      </c>
      <c r="I72" s="173">
        <v>0</v>
      </c>
      <c r="J72" s="173"/>
    </row>
    <row r="73" spans="1:11">
      <c r="A73" s="113" t="s">
        <v>175</v>
      </c>
      <c r="B73" s="36" t="s">
        <v>176</v>
      </c>
      <c r="C73" s="6" t="s">
        <v>177</v>
      </c>
      <c r="D73" s="173"/>
      <c r="E73" s="173"/>
      <c r="F73" s="174">
        <v>0</v>
      </c>
      <c r="G73" s="192" t="e">
        <v>#DIV/0!</v>
      </c>
      <c r="H73" s="174">
        <v>0</v>
      </c>
      <c r="I73" s="173">
        <v>0</v>
      </c>
      <c r="J73" s="173"/>
    </row>
    <row r="74" spans="1:11">
      <c r="A74" s="113" t="s">
        <v>178</v>
      </c>
      <c r="B74" s="36" t="s">
        <v>179</v>
      </c>
      <c r="C74" s="6" t="s">
        <v>180</v>
      </c>
      <c r="D74" s="173"/>
      <c r="E74" s="173"/>
      <c r="F74" s="174">
        <v>0</v>
      </c>
      <c r="G74" s="192" t="e">
        <v>#DIV/0!</v>
      </c>
      <c r="H74" s="174">
        <v>0</v>
      </c>
      <c r="I74" s="173">
        <v>0</v>
      </c>
      <c r="J74" s="173"/>
    </row>
  </sheetData>
  <mergeCells count="13">
    <mergeCell ref="H4:J4"/>
    <mergeCell ref="H5:H6"/>
    <mergeCell ref="I5:J5"/>
    <mergeCell ref="A2:J2"/>
    <mergeCell ref="I3:J3"/>
    <mergeCell ref="F5:G5"/>
    <mergeCell ref="E5:E6"/>
    <mergeCell ref="E4:G4"/>
    <mergeCell ref="A1:B1"/>
    <mergeCell ref="A4:A6"/>
    <mergeCell ref="B4:B6"/>
    <mergeCell ref="C4:C6"/>
    <mergeCell ref="D4:D6"/>
  </mergeCells>
  <phoneticPr fontId="26" type="noConversion"/>
  <conditionalFormatting sqref="D8">
    <cfRule type="cellIs" dxfId="14" priority="14" stopIfTrue="1" operator="equal">
      <formula>0</formula>
    </cfRule>
  </conditionalFormatting>
  <conditionalFormatting sqref="D10:D12">
    <cfRule type="cellIs" dxfId="13" priority="15" stopIfTrue="1" operator="equal">
      <formula>0</formula>
    </cfRule>
  </conditionalFormatting>
  <conditionalFormatting sqref="D14:D15">
    <cfRule type="cellIs" dxfId="12" priority="13" stopIfTrue="1" operator="equal">
      <formula>0</formula>
    </cfRule>
  </conditionalFormatting>
  <conditionalFormatting sqref="D20">
    <cfRule type="cellIs" dxfId="11" priority="12" stopIfTrue="1" operator="equal">
      <formula>0</formula>
    </cfRule>
  </conditionalFormatting>
  <conditionalFormatting sqref="D23:D24">
    <cfRule type="cellIs" dxfId="10" priority="2" stopIfTrue="1" operator="equal">
      <formula>0</formula>
    </cfRule>
  </conditionalFormatting>
  <conditionalFormatting sqref="D26:D27">
    <cfRule type="cellIs" dxfId="9" priority="11" stopIfTrue="1" operator="equal">
      <formula>0</formula>
    </cfRule>
  </conditionalFormatting>
  <conditionalFormatting sqref="D29:D30">
    <cfRule type="cellIs" dxfId="8" priority="10" stopIfTrue="1" operator="equal">
      <formula>0</formula>
    </cfRule>
  </conditionalFormatting>
  <conditionalFormatting sqref="D35:D37">
    <cfRule type="cellIs" dxfId="7" priority="6" stopIfTrue="1" operator="equal">
      <formula>0</formula>
    </cfRule>
  </conditionalFormatting>
  <conditionalFormatting sqref="D42">
    <cfRule type="cellIs" dxfId="6" priority="5" stopIfTrue="1" operator="equal">
      <formula>0</formula>
    </cfRule>
  </conditionalFormatting>
  <conditionalFormatting sqref="D44:D45">
    <cfRule type="cellIs" dxfId="5" priority="9" stopIfTrue="1" operator="equal">
      <formula>0</formula>
    </cfRule>
  </conditionalFormatting>
  <conditionalFormatting sqref="D47:D49">
    <cfRule type="cellIs" dxfId="4" priority="8" stopIfTrue="1" operator="equal">
      <formula>0</formula>
    </cfRule>
  </conditionalFormatting>
  <conditionalFormatting sqref="D52:D53">
    <cfRule type="cellIs" dxfId="3" priority="7" stopIfTrue="1" operator="equal">
      <formula>0</formula>
    </cfRule>
  </conditionalFormatting>
  <conditionalFormatting sqref="D56:D68">
    <cfRule type="cellIs" dxfId="2" priority="1" stopIfTrue="1" operator="equal">
      <formula>0</formula>
    </cfRule>
  </conditionalFormatting>
  <conditionalFormatting sqref="D71">
    <cfRule type="cellIs" dxfId="1" priority="3" stopIfTrue="1" operator="equal">
      <formula>0</formula>
    </cfRule>
  </conditionalFormatting>
  <conditionalFormatting sqref="E65">
    <cfRule type="cellIs" dxfId="0" priority="4" stopIfTrue="1" operator="equal">
      <formula>0</formula>
    </cfRule>
  </conditionalFormatting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3"/>
  <sheetViews>
    <sheetView showZeros="0" view="pageBreakPreview" zoomScale="115" zoomScaleNormal="85" zoomScaleSheetLayoutView="115" workbookViewId="0">
      <selection activeCell="A4" sqref="A4:N73"/>
    </sheetView>
  </sheetViews>
  <sheetFormatPr defaultColWidth="7.7109375" defaultRowHeight="15.75"/>
  <cols>
    <col min="1" max="1" width="6.28515625" style="66" customWidth="1"/>
    <col min="2" max="2" width="50.28515625" style="69" customWidth="1"/>
    <col min="3" max="3" width="9.42578125" style="44" customWidth="1"/>
    <col min="4" max="4" width="12.28515625" style="44" hidden="1" customWidth="1"/>
    <col min="5" max="5" width="10.28515625" style="68" hidden="1" customWidth="1"/>
    <col min="6" max="6" width="13.7109375" style="44" hidden="1" customWidth="1"/>
    <col min="7" max="7" width="13.140625" style="66" customWidth="1"/>
    <col min="8" max="9" width="10.7109375" style="66" hidden="1" customWidth="1"/>
    <col min="10" max="14" width="12.85546875" style="44" customWidth="1"/>
    <col min="15" max="223" width="7.7109375" style="44"/>
    <col min="224" max="224" width="4.28515625" style="44" customWidth="1"/>
    <col min="225" max="225" width="34.28515625" style="44" customWidth="1"/>
    <col min="226" max="226" width="6.85546875" style="44" customWidth="1"/>
    <col min="227" max="227" width="9.7109375" style="44" customWidth="1"/>
    <col min="228" max="228" width="7.28515625" style="44" customWidth="1"/>
    <col min="229" max="233" width="7.7109375" style="44"/>
    <col min="234" max="236" width="8.7109375" style="44" customWidth="1"/>
    <col min="237" max="243" width="7.7109375" style="44" customWidth="1"/>
    <col min="244" max="479" width="7.7109375" style="44"/>
    <col min="480" max="480" width="4.28515625" style="44" customWidth="1"/>
    <col min="481" max="481" width="34.28515625" style="44" customWidth="1"/>
    <col min="482" max="482" width="6.85546875" style="44" customWidth="1"/>
    <col min="483" max="483" width="9.7109375" style="44" customWidth="1"/>
    <col min="484" max="484" width="7.28515625" style="44" customWidth="1"/>
    <col min="485" max="489" width="7.7109375" style="44"/>
    <col min="490" max="492" width="8.7109375" style="44" customWidth="1"/>
    <col min="493" max="499" width="7.7109375" style="44" customWidth="1"/>
    <col min="500" max="735" width="7.7109375" style="44"/>
    <col min="736" max="736" width="4.28515625" style="44" customWidth="1"/>
    <col min="737" max="737" width="34.28515625" style="44" customWidth="1"/>
    <col min="738" max="738" width="6.85546875" style="44" customWidth="1"/>
    <col min="739" max="739" width="9.7109375" style="44" customWidth="1"/>
    <col min="740" max="740" width="7.28515625" style="44" customWidth="1"/>
    <col min="741" max="745" width="7.7109375" style="44"/>
    <col min="746" max="748" width="8.7109375" style="44" customWidth="1"/>
    <col min="749" max="755" width="7.7109375" style="44" customWidth="1"/>
    <col min="756" max="991" width="7.7109375" style="44"/>
    <col min="992" max="992" width="4.28515625" style="44" customWidth="1"/>
    <col min="993" max="993" width="34.28515625" style="44" customWidth="1"/>
    <col min="994" max="994" width="6.85546875" style="44" customWidth="1"/>
    <col min="995" max="995" width="9.7109375" style="44" customWidth="1"/>
    <col min="996" max="996" width="7.28515625" style="44" customWidth="1"/>
    <col min="997" max="1001" width="7.7109375" style="44"/>
    <col min="1002" max="1004" width="8.7109375" style="44" customWidth="1"/>
    <col min="1005" max="1011" width="7.7109375" style="44" customWidth="1"/>
    <col min="1012" max="1247" width="7.7109375" style="44"/>
    <col min="1248" max="1248" width="4.28515625" style="44" customWidth="1"/>
    <col min="1249" max="1249" width="34.28515625" style="44" customWidth="1"/>
    <col min="1250" max="1250" width="6.85546875" style="44" customWidth="1"/>
    <col min="1251" max="1251" width="9.7109375" style="44" customWidth="1"/>
    <col min="1252" max="1252" width="7.28515625" style="44" customWidth="1"/>
    <col min="1253" max="1257" width="7.7109375" style="44"/>
    <col min="1258" max="1260" width="8.7109375" style="44" customWidth="1"/>
    <col min="1261" max="1267" width="7.7109375" style="44" customWidth="1"/>
    <col min="1268" max="1503" width="7.7109375" style="44"/>
    <col min="1504" max="1504" width="4.28515625" style="44" customWidth="1"/>
    <col min="1505" max="1505" width="34.28515625" style="44" customWidth="1"/>
    <col min="1506" max="1506" width="6.85546875" style="44" customWidth="1"/>
    <col min="1507" max="1507" width="9.7109375" style="44" customWidth="1"/>
    <col min="1508" max="1508" width="7.28515625" style="44" customWidth="1"/>
    <col min="1509" max="1513" width="7.7109375" style="44"/>
    <col min="1514" max="1516" width="8.7109375" style="44" customWidth="1"/>
    <col min="1517" max="1523" width="7.7109375" style="44" customWidth="1"/>
    <col min="1524" max="1759" width="7.7109375" style="44"/>
    <col min="1760" max="1760" width="4.28515625" style="44" customWidth="1"/>
    <col min="1761" max="1761" width="34.28515625" style="44" customWidth="1"/>
    <col min="1762" max="1762" width="6.85546875" style="44" customWidth="1"/>
    <col min="1763" max="1763" width="9.7109375" style="44" customWidth="1"/>
    <col min="1764" max="1764" width="7.28515625" style="44" customWidth="1"/>
    <col min="1765" max="1769" width="7.7109375" style="44"/>
    <col min="1770" max="1772" width="8.7109375" style="44" customWidth="1"/>
    <col min="1773" max="1779" width="7.7109375" style="44" customWidth="1"/>
    <col min="1780" max="2015" width="7.7109375" style="44"/>
    <col min="2016" max="2016" width="4.28515625" style="44" customWidth="1"/>
    <col min="2017" max="2017" width="34.28515625" style="44" customWidth="1"/>
    <col min="2018" max="2018" width="6.85546875" style="44" customWidth="1"/>
    <col min="2019" max="2019" width="9.7109375" style="44" customWidth="1"/>
    <col min="2020" max="2020" width="7.28515625" style="44" customWidth="1"/>
    <col min="2021" max="2025" width="7.7109375" style="44"/>
    <col min="2026" max="2028" width="8.7109375" style="44" customWidth="1"/>
    <col min="2029" max="2035" width="7.7109375" style="44" customWidth="1"/>
    <col min="2036" max="2271" width="7.7109375" style="44"/>
    <col min="2272" max="2272" width="4.28515625" style="44" customWidth="1"/>
    <col min="2273" max="2273" width="34.28515625" style="44" customWidth="1"/>
    <col min="2274" max="2274" width="6.85546875" style="44" customWidth="1"/>
    <col min="2275" max="2275" width="9.7109375" style="44" customWidth="1"/>
    <col min="2276" max="2276" width="7.28515625" style="44" customWidth="1"/>
    <col min="2277" max="2281" width="7.7109375" style="44"/>
    <col min="2282" max="2284" width="8.7109375" style="44" customWidth="1"/>
    <col min="2285" max="2291" width="7.7109375" style="44" customWidth="1"/>
    <col min="2292" max="2527" width="7.7109375" style="44"/>
    <col min="2528" max="2528" width="4.28515625" style="44" customWidth="1"/>
    <col min="2529" max="2529" width="34.28515625" style="44" customWidth="1"/>
    <col min="2530" max="2530" width="6.85546875" style="44" customWidth="1"/>
    <col min="2531" max="2531" width="9.7109375" style="44" customWidth="1"/>
    <col min="2532" max="2532" width="7.28515625" style="44" customWidth="1"/>
    <col min="2533" max="2537" width="7.7109375" style="44"/>
    <col min="2538" max="2540" width="8.7109375" style="44" customWidth="1"/>
    <col min="2541" max="2547" width="7.7109375" style="44" customWidth="1"/>
    <col min="2548" max="2783" width="7.7109375" style="44"/>
    <col min="2784" max="2784" width="4.28515625" style="44" customWidth="1"/>
    <col min="2785" max="2785" width="34.28515625" style="44" customWidth="1"/>
    <col min="2786" max="2786" width="6.85546875" style="44" customWidth="1"/>
    <col min="2787" max="2787" width="9.7109375" style="44" customWidth="1"/>
    <col min="2788" max="2788" width="7.28515625" style="44" customWidth="1"/>
    <col min="2789" max="2793" width="7.7109375" style="44"/>
    <col min="2794" max="2796" width="8.7109375" style="44" customWidth="1"/>
    <col min="2797" max="2803" width="7.7109375" style="44" customWidth="1"/>
    <col min="2804" max="3039" width="7.7109375" style="44"/>
    <col min="3040" max="3040" width="4.28515625" style="44" customWidth="1"/>
    <col min="3041" max="3041" width="34.28515625" style="44" customWidth="1"/>
    <col min="3042" max="3042" width="6.85546875" style="44" customWidth="1"/>
    <col min="3043" max="3043" width="9.7109375" style="44" customWidth="1"/>
    <col min="3044" max="3044" width="7.28515625" style="44" customWidth="1"/>
    <col min="3045" max="3049" width="7.7109375" style="44"/>
    <col min="3050" max="3052" width="8.7109375" style="44" customWidth="1"/>
    <col min="3053" max="3059" width="7.7109375" style="44" customWidth="1"/>
    <col min="3060" max="3295" width="7.7109375" style="44"/>
    <col min="3296" max="3296" width="4.28515625" style="44" customWidth="1"/>
    <col min="3297" max="3297" width="34.28515625" style="44" customWidth="1"/>
    <col min="3298" max="3298" width="6.85546875" style="44" customWidth="1"/>
    <col min="3299" max="3299" width="9.7109375" style="44" customWidth="1"/>
    <col min="3300" max="3300" width="7.28515625" style="44" customWidth="1"/>
    <col min="3301" max="3305" width="7.7109375" style="44"/>
    <col min="3306" max="3308" width="8.7109375" style="44" customWidth="1"/>
    <col min="3309" max="3315" width="7.7109375" style="44" customWidth="1"/>
    <col min="3316" max="3551" width="7.7109375" style="44"/>
    <col min="3552" max="3552" width="4.28515625" style="44" customWidth="1"/>
    <col min="3553" max="3553" width="34.28515625" style="44" customWidth="1"/>
    <col min="3554" max="3554" width="6.85546875" style="44" customWidth="1"/>
    <col min="3555" max="3555" width="9.7109375" style="44" customWidth="1"/>
    <col min="3556" max="3556" width="7.28515625" style="44" customWidth="1"/>
    <col min="3557" max="3561" width="7.7109375" style="44"/>
    <col min="3562" max="3564" width="8.7109375" style="44" customWidth="1"/>
    <col min="3565" max="3571" width="7.7109375" style="44" customWidth="1"/>
    <col min="3572" max="3807" width="7.7109375" style="44"/>
    <col min="3808" max="3808" width="4.28515625" style="44" customWidth="1"/>
    <col min="3809" max="3809" width="34.28515625" style="44" customWidth="1"/>
    <col min="3810" max="3810" width="6.85546875" style="44" customWidth="1"/>
    <col min="3811" max="3811" width="9.7109375" style="44" customWidth="1"/>
    <col min="3812" max="3812" width="7.28515625" style="44" customWidth="1"/>
    <col min="3813" max="3817" width="7.7109375" style="44"/>
    <col min="3818" max="3820" width="8.7109375" style="44" customWidth="1"/>
    <col min="3821" max="3827" width="7.7109375" style="44" customWidth="1"/>
    <col min="3828" max="4063" width="7.7109375" style="44"/>
    <col min="4064" max="4064" width="4.28515625" style="44" customWidth="1"/>
    <col min="4065" max="4065" width="34.28515625" style="44" customWidth="1"/>
    <col min="4066" max="4066" width="6.85546875" style="44" customWidth="1"/>
    <col min="4067" max="4067" width="9.7109375" style="44" customWidth="1"/>
    <col min="4068" max="4068" width="7.28515625" style="44" customWidth="1"/>
    <col min="4069" max="4073" width="7.7109375" style="44"/>
    <col min="4074" max="4076" width="8.7109375" style="44" customWidth="1"/>
    <col min="4077" max="4083" width="7.7109375" style="44" customWidth="1"/>
    <col min="4084" max="4319" width="7.7109375" style="44"/>
    <col min="4320" max="4320" width="4.28515625" style="44" customWidth="1"/>
    <col min="4321" max="4321" width="34.28515625" style="44" customWidth="1"/>
    <col min="4322" max="4322" width="6.85546875" style="44" customWidth="1"/>
    <col min="4323" max="4323" width="9.7109375" style="44" customWidth="1"/>
    <col min="4324" max="4324" width="7.28515625" style="44" customWidth="1"/>
    <col min="4325" max="4329" width="7.7109375" style="44"/>
    <col min="4330" max="4332" width="8.7109375" style="44" customWidth="1"/>
    <col min="4333" max="4339" width="7.7109375" style="44" customWidth="1"/>
    <col min="4340" max="4575" width="7.7109375" style="44"/>
    <col min="4576" max="4576" width="4.28515625" style="44" customWidth="1"/>
    <col min="4577" max="4577" width="34.28515625" style="44" customWidth="1"/>
    <col min="4578" max="4578" width="6.85546875" style="44" customWidth="1"/>
    <col min="4579" max="4579" width="9.7109375" style="44" customWidth="1"/>
    <col min="4580" max="4580" width="7.28515625" style="44" customWidth="1"/>
    <col min="4581" max="4585" width="7.7109375" style="44"/>
    <col min="4586" max="4588" width="8.7109375" style="44" customWidth="1"/>
    <col min="4589" max="4595" width="7.7109375" style="44" customWidth="1"/>
    <col min="4596" max="4831" width="7.7109375" style="44"/>
    <col min="4832" max="4832" width="4.28515625" style="44" customWidth="1"/>
    <col min="4833" max="4833" width="34.28515625" style="44" customWidth="1"/>
    <col min="4834" max="4834" width="6.85546875" style="44" customWidth="1"/>
    <col min="4835" max="4835" width="9.7109375" style="44" customWidth="1"/>
    <col min="4836" max="4836" width="7.28515625" style="44" customWidth="1"/>
    <col min="4837" max="4841" width="7.7109375" style="44"/>
    <col min="4842" max="4844" width="8.7109375" style="44" customWidth="1"/>
    <col min="4845" max="4851" width="7.7109375" style="44" customWidth="1"/>
    <col min="4852" max="5087" width="7.7109375" style="44"/>
    <col min="5088" max="5088" width="4.28515625" style="44" customWidth="1"/>
    <col min="5089" max="5089" width="34.28515625" style="44" customWidth="1"/>
    <col min="5090" max="5090" width="6.85546875" style="44" customWidth="1"/>
    <col min="5091" max="5091" width="9.7109375" style="44" customWidth="1"/>
    <col min="5092" max="5092" width="7.28515625" style="44" customWidth="1"/>
    <col min="5093" max="5097" width="7.7109375" style="44"/>
    <col min="5098" max="5100" width="8.7109375" style="44" customWidth="1"/>
    <col min="5101" max="5107" width="7.7109375" style="44" customWidth="1"/>
    <col min="5108" max="5343" width="7.7109375" style="44"/>
    <col min="5344" max="5344" width="4.28515625" style="44" customWidth="1"/>
    <col min="5345" max="5345" width="34.28515625" style="44" customWidth="1"/>
    <col min="5346" max="5346" width="6.85546875" style="44" customWidth="1"/>
    <col min="5347" max="5347" width="9.7109375" style="44" customWidth="1"/>
    <col min="5348" max="5348" width="7.28515625" style="44" customWidth="1"/>
    <col min="5349" max="5353" width="7.7109375" style="44"/>
    <col min="5354" max="5356" width="8.7109375" style="44" customWidth="1"/>
    <col min="5357" max="5363" width="7.7109375" style="44" customWidth="1"/>
    <col min="5364" max="5599" width="7.7109375" style="44"/>
    <col min="5600" max="5600" width="4.28515625" style="44" customWidth="1"/>
    <col min="5601" max="5601" width="34.28515625" style="44" customWidth="1"/>
    <col min="5602" max="5602" width="6.85546875" style="44" customWidth="1"/>
    <col min="5603" max="5603" width="9.7109375" style="44" customWidth="1"/>
    <col min="5604" max="5604" width="7.28515625" style="44" customWidth="1"/>
    <col min="5605" max="5609" width="7.7109375" style="44"/>
    <col min="5610" max="5612" width="8.7109375" style="44" customWidth="1"/>
    <col min="5613" max="5619" width="7.7109375" style="44" customWidth="1"/>
    <col min="5620" max="5855" width="7.7109375" style="44"/>
    <col min="5856" max="5856" width="4.28515625" style="44" customWidth="1"/>
    <col min="5857" max="5857" width="34.28515625" style="44" customWidth="1"/>
    <col min="5858" max="5858" width="6.85546875" style="44" customWidth="1"/>
    <col min="5859" max="5859" width="9.7109375" style="44" customWidth="1"/>
    <col min="5860" max="5860" width="7.28515625" style="44" customWidth="1"/>
    <col min="5861" max="5865" width="7.7109375" style="44"/>
    <col min="5866" max="5868" width="8.7109375" style="44" customWidth="1"/>
    <col min="5869" max="5875" width="7.7109375" style="44" customWidth="1"/>
    <col min="5876" max="6111" width="7.7109375" style="44"/>
    <col min="6112" max="6112" width="4.28515625" style="44" customWidth="1"/>
    <col min="6113" max="6113" width="34.28515625" style="44" customWidth="1"/>
    <col min="6114" max="6114" width="6.85546875" style="44" customWidth="1"/>
    <col min="6115" max="6115" width="9.7109375" style="44" customWidth="1"/>
    <col min="6116" max="6116" width="7.28515625" style="44" customWidth="1"/>
    <col min="6117" max="6121" width="7.7109375" style="44"/>
    <col min="6122" max="6124" width="8.7109375" style="44" customWidth="1"/>
    <col min="6125" max="6131" width="7.7109375" style="44" customWidth="1"/>
    <col min="6132" max="6367" width="7.7109375" style="44"/>
    <col min="6368" max="6368" width="4.28515625" style="44" customWidth="1"/>
    <col min="6369" max="6369" width="34.28515625" style="44" customWidth="1"/>
    <col min="6370" max="6370" width="6.85546875" style="44" customWidth="1"/>
    <col min="6371" max="6371" width="9.7109375" style="44" customWidth="1"/>
    <col min="6372" max="6372" width="7.28515625" style="44" customWidth="1"/>
    <col min="6373" max="6377" width="7.7109375" style="44"/>
    <col min="6378" max="6380" width="8.7109375" style="44" customWidth="1"/>
    <col min="6381" max="6387" width="7.7109375" style="44" customWidth="1"/>
    <col min="6388" max="6623" width="7.7109375" style="44"/>
    <col min="6624" max="6624" width="4.28515625" style="44" customWidth="1"/>
    <col min="6625" max="6625" width="34.28515625" style="44" customWidth="1"/>
    <col min="6626" max="6626" width="6.85546875" style="44" customWidth="1"/>
    <col min="6627" max="6627" width="9.7109375" style="44" customWidth="1"/>
    <col min="6628" max="6628" width="7.28515625" style="44" customWidth="1"/>
    <col min="6629" max="6633" width="7.7109375" style="44"/>
    <col min="6634" max="6636" width="8.7109375" style="44" customWidth="1"/>
    <col min="6637" max="6643" width="7.7109375" style="44" customWidth="1"/>
    <col min="6644" max="6879" width="7.7109375" style="44"/>
    <col min="6880" max="6880" width="4.28515625" style="44" customWidth="1"/>
    <col min="6881" max="6881" width="34.28515625" style="44" customWidth="1"/>
    <col min="6882" max="6882" width="6.85546875" style="44" customWidth="1"/>
    <col min="6883" max="6883" width="9.7109375" style="44" customWidth="1"/>
    <col min="6884" max="6884" width="7.28515625" style="44" customWidth="1"/>
    <col min="6885" max="6889" width="7.7109375" style="44"/>
    <col min="6890" max="6892" width="8.7109375" style="44" customWidth="1"/>
    <col min="6893" max="6899" width="7.7109375" style="44" customWidth="1"/>
    <col min="6900" max="7135" width="7.7109375" style="44"/>
    <col min="7136" max="7136" width="4.28515625" style="44" customWidth="1"/>
    <col min="7137" max="7137" width="34.28515625" style="44" customWidth="1"/>
    <col min="7138" max="7138" width="6.85546875" style="44" customWidth="1"/>
    <col min="7139" max="7139" width="9.7109375" style="44" customWidth="1"/>
    <col min="7140" max="7140" width="7.28515625" style="44" customWidth="1"/>
    <col min="7141" max="7145" width="7.7109375" style="44"/>
    <col min="7146" max="7148" width="8.7109375" style="44" customWidth="1"/>
    <col min="7149" max="7155" width="7.7109375" style="44" customWidth="1"/>
    <col min="7156" max="7391" width="7.7109375" style="44"/>
    <col min="7392" max="7392" width="4.28515625" style="44" customWidth="1"/>
    <col min="7393" max="7393" width="34.28515625" style="44" customWidth="1"/>
    <col min="7394" max="7394" width="6.85546875" style="44" customWidth="1"/>
    <col min="7395" max="7395" width="9.7109375" style="44" customWidth="1"/>
    <col min="7396" max="7396" width="7.28515625" style="44" customWidth="1"/>
    <col min="7397" max="7401" width="7.7109375" style="44"/>
    <col min="7402" max="7404" width="8.7109375" style="44" customWidth="1"/>
    <col min="7405" max="7411" width="7.7109375" style="44" customWidth="1"/>
    <col min="7412" max="7647" width="7.7109375" style="44"/>
    <col min="7648" max="7648" width="4.28515625" style="44" customWidth="1"/>
    <col min="7649" max="7649" width="34.28515625" style="44" customWidth="1"/>
    <col min="7650" max="7650" width="6.85546875" style="44" customWidth="1"/>
    <col min="7651" max="7651" width="9.7109375" style="44" customWidth="1"/>
    <col min="7652" max="7652" width="7.28515625" style="44" customWidth="1"/>
    <col min="7653" max="7657" width="7.7109375" style="44"/>
    <col min="7658" max="7660" width="8.7109375" style="44" customWidth="1"/>
    <col min="7661" max="7667" width="7.7109375" style="44" customWidth="1"/>
    <col min="7668" max="7903" width="7.7109375" style="44"/>
    <col min="7904" max="7904" width="4.28515625" style="44" customWidth="1"/>
    <col min="7905" max="7905" width="34.28515625" style="44" customWidth="1"/>
    <col min="7906" max="7906" width="6.85546875" style="44" customWidth="1"/>
    <col min="7907" max="7907" width="9.7109375" style="44" customWidth="1"/>
    <col min="7908" max="7908" width="7.28515625" style="44" customWidth="1"/>
    <col min="7909" max="7913" width="7.7109375" style="44"/>
    <col min="7914" max="7916" width="8.7109375" style="44" customWidth="1"/>
    <col min="7917" max="7923" width="7.7109375" style="44" customWidth="1"/>
    <col min="7924" max="8159" width="7.7109375" style="44"/>
    <col min="8160" max="8160" width="4.28515625" style="44" customWidth="1"/>
    <col min="8161" max="8161" width="34.28515625" style="44" customWidth="1"/>
    <col min="8162" max="8162" width="6.85546875" style="44" customWidth="1"/>
    <col min="8163" max="8163" width="9.7109375" style="44" customWidth="1"/>
    <col min="8164" max="8164" width="7.28515625" style="44" customWidth="1"/>
    <col min="8165" max="8169" width="7.7109375" style="44"/>
    <col min="8170" max="8172" width="8.7109375" style="44" customWidth="1"/>
    <col min="8173" max="8179" width="7.7109375" style="44" customWidth="1"/>
    <col min="8180" max="8415" width="7.7109375" style="44"/>
    <col min="8416" max="8416" width="4.28515625" style="44" customWidth="1"/>
    <col min="8417" max="8417" width="34.28515625" style="44" customWidth="1"/>
    <col min="8418" max="8418" width="6.85546875" style="44" customWidth="1"/>
    <col min="8419" max="8419" width="9.7109375" style="44" customWidth="1"/>
    <col min="8420" max="8420" width="7.28515625" style="44" customWidth="1"/>
    <col min="8421" max="8425" width="7.7109375" style="44"/>
    <col min="8426" max="8428" width="8.7109375" style="44" customWidth="1"/>
    <col min="8429" max="8435" width="7.7109375" style="44" customWidth="1"/>
    <col min="8436" max="8671" width="7.7109375" style="44"/>
    <col min="8672" max="8672" width="4.28515625" style="44" customWidth="1"/>
    <col min="8673" max="8673" width="34.28515625" style="44" customWidth="1"/>
    <col min="8674" max="8674" width="6.85546875" style="44" customWidth="1"/>
    <col min="8675" max="8675" width="9.7109375" style="44" customWidth="1"/>
    <col min="8676" max="8676" width="7.28515625" style="44" customWidth="1"/>
    <col min="8677" max="8681" width="7.7109375" style="44"/>
    <col min="8682" max="8684" width="8.7109375" style="44" customWidth="1"/>
    <col min="8685" max="8691" width="7.7109375" style="44" customWidth="1"/>
    <col min="8692" max="8927" width="7.7109375" style="44"/>
    <col min="8928" max="8928" width="4.28515625" style="44" customWidth="1"/>
    <col min="8929" max="8929" width="34.28515625" style="44" customWidth="1"/>
    <col min="8930" max="8930" width="6.85546875" style="44" customWidth="1"/>
    <col min="8931" max="8931" width="9.7109375" style="44" customWidth="1"/>
    <col min="8932" max="8932" width="7.28515625" style="44" customWidth="1"/>
    <col min="8933" max="8937" width="7.7109375" style="44"/>
    <col min="8938" max="8940" width="8.7109375" style="44" customWidth="1"/>
    <col min="8941" max="8947" width="7.7109375" style="44" customWidth="1"/>
    <col min="8948" max="9183" width="7.7109375" style="44"/>
    <col min="9184" max="9184" width="4.28515625" style="44" customWidth="1"/>
    <col min="9185" max="9185" width="34.28515625" style="44" customWidth="1"/>
    <col min="9186" max="9186" width="6.85546875" style="44" customWidth="1"/>
    <col min="9187" max="9187" width="9.7109375" style="44" customWidth="1"/>
    <col min="9188" max="9188" width="7.28515625" style="44" customWidth="1"/>
    <col min="9189" max="9193" width="7.7109375" style="44"/>
    <col min="9194" max="9196" width="8.7109375" style="44" customWidth="1"/>
    <col min="9197" max="9203" width="7.7109375" style="44" customWidth="1"/>
    <col min="9204" max="9439" width="7.7109375" style="44"/>
    <col min="9440" max="9440" width="4.28515625" style="44" customWidth="1"/>
    <col min="9441" max="9441" width="34.28515625" style="44" customWidth="1"/>
    <col min="9442" max="9442" width="6.85546875" style="44" customWidth="1"/>
    <col min="9443" max="9443" width="9.7109375" style="44" customWidth="1"/>
    <col min="9444" max="9444" width="7.28515625" style="44" customWidth="1"/>
    <col min="9445" max="9449" width="7.7109375" style="44"/>
    <col min="9450" max="9452" width="8.7109375" style="44" customWidth="1"/>
    <col min="9453" max="9459" width="7.7109375" style="44" customWidth="1"/>
    <col min="9460" max="9695" width="7.7109375" style="44"/>
    <col min="9696" max="9696" width="4.28515625" style="44" customWidth="1"/>
    <col min="9697" max="9697" width="34.28515625" style="44" customWidth="1"/>
    <col min="9698" max="9698" width="6.85546875" style="44" customWidth="1"/>
    <col min="9699" max="9699" width="9.7109375" style="44" customWidth="1"/>
    <col min="9700" max="9700" width="7.28515625" style="44" customWidth="1"/>
    <col min="9701" max="9705" width="7.7109375" style="44"/>
    <col min="9706" max="9708" width="8.7109375" style="44" customWidth="1"/>
    <col min="9709" max="9715" width="7.7109375" style="44" customWidth="1"/>
    <col min="9716" max="9951" width="7.7109375" style="44"/>
    <col min="9952" max="9952" width="4.28515625" style="44" customWidth="1"/>
    <col min="9953" max="9953" width="34.28515625" style="44" customWidth="1"/>
    <col min="9954" max="9954" width="6.85546875" style="44" customWidth="1"/>
    <col min="9955" max="9955" width="9.7109375" style="44" customWidth="1"/>
    <col min="9956" max="9956" width="7.28515625" style="44" customWidth="1"/>
    <col min="9957" max="9961" width="7.7109375" style="44"/>
    <col min="9962" max="9964" width="8.7109375" style="44" customWidth="1"/>
    <col min="9965" max="9971" width="7.7109375" style="44" customWidth="1"/>
    <col min="9972" max="10207" width="7.7109375" style="44"/>
    <col min="10208" max="10208" width="4.28515625" style="44" customWidth="1"/>
    <col min="10209" max="10209" width="34.28515625" style="44" customWidth="1"/>
    <col min="10210" max="10210" width="6.85546875" style="44" customWidth="1"/>
    <col min="10211" max="10211" width="9.7109375" style="44" customWidth="1"/>
    <col min="10212" max="10212" width="7.28515625" style="44" customWidth="1"/>
    <col min="10213" max="10217" width="7.7109375" style="44"/>
    <col min="10218" max="10220" width="8.7109375" style="44" customWidth="1"/>
    <col min="10221" max="10227" width="7.7109375" style="44" customWidth="1"/>
    <col min="10228" max="10463" width="7.7109375" style="44"/>
    <col min="10464" max="10464" width="4.28515625" style="44" customWidth="1"/>
    <col min="10465" max="10465" width="34.28515625" style="44" customWidth="1"/>
    <col min="10466" max="10466" width="6.85546875" style="44" customWidth="1"/>
    <col min="10467" max="10467" width="9.7109375" style="44" customWidth="1"/>
    <col min="10468" max="10468" width="7.28515625" style="44" customWidth="1"/>
    <col min="10469" max="10473" width="7.7109375" style="44"/>
    <col min="10474" max="10476" width="8.7109375" style="44" customWidth="1"/>
    <col min="10477" max="10483" width="7.7109375" style="44" customWidth="1"/>
    <col min="10484" max="10719" width="7.7109375" style="44"/>
    <col min="10720" max="10720" width="4.28515625" style="44" customWidth="1"/>
    <col min="10721" max="10721" width="34.28515625" style="44" customWidth="1"/>
    <col min="10722" max="10722" width="6.85546875" style="44" customWidth="1"/>
    <col min="10723" max="10723" width="9.7109375" style="44" customWidth="1"/>
    <col min="10724" max="10724" width="7.28515625" style="44" customWidth="1"/>
    <col min="10725" max="10729" width="7.7109375" style="44"/>
    <col min="10730" max="10732" width="8.7109375" style="44" customWidth="1"/>
    <col min="10733" max="10739" width="7.7109375" style="44" customWidth="1"/>
    <col min="10740" max="10975" width="7.7109375" style="44"/>
    <col min="10976" max="10976" width="4.28515625" style="44" customWidth="1"/>
    <col min="10977" max="10977" width="34.28515625" style="44" customWidth="1"/>
    <col min="10978" max="10978" width="6.85546875" style="44" customWidth="1"/>
    <col min="10979" max="10979" width="9.7109375" style="44" customWidth="1"/>
    <col min="10980" max="10980" width="7.28515625" style="44" customWidth="1"/>
    <col min="10981" max="10985" width="7.7109375" style="44"/>
    <col min="10986" max="10988" width="8.7109375" style="44" customWidth="1"/>
    <col min="10989" max="10995" width="7.7109375" style="44" customWidth="1"/>
    <col min="10996" max="11231" width="7.7109375" style="44"/>
    <col min="11232" max="11232" width="4.28515625" style="44" customWidth="1"/>
    <col min="11233" max="11233" width="34.28515625" style="44" customWidth="1"/>
    <col min="11234" max="11234" width="6.85546875" style="44" customWidth="1"/>
    <col min="11235" max="11235" width="9.7109375" style="44" customWidth="1"/>
    <col min="11236" max="11236" width="7.28515625" style="44" customWidth="1"/>
    <col min="11237" max="11241" width="7.7109375" style="44"/>
    <col min="11242" max="11244" width="8.7109375" style="44" customWidth="1"/>
    <col min="11245" max="11251" width="7.7109375" style="44" customWidth="1"/>
    <col min="11252" max="11487" width="7.7109375" style="44"/>
    <col min="11488" max="11488" width="4.28515625" style="44" customWidth="1"/>
    <col min="11489" max="11489" width="34.28515625" style="44" customWidth="1"/>
    <col min="11490" max="11490" width="6.85546875" style="44" customWidth="1"/>
    <col min="11491" max="11491" width="9.7109375" style="44" customWidth="1"/>
    <col min="11492" max="11492" width="7.28515625" style="44" customWidth="1"/>
    <col min="11493" max="11497" width="7.7109375" style="44"/>
    <col min="11498" max="11500" width="8.7109375" style="44" customWidth="1"/>
    <col min="11501" max="11507" width="7.7109375" style="44" customWidth="1"/>
    <col min="11508" max="11743" width="7.7109375" style="44"/>
    <col min="11744" max="11744" width="4.28515625" style="44" customWidth="1"/>
    <col min="11745" max="11745" width="34.28515625" style="44" customWidth="1"/>
    <col min="11746" max="11746" width="6.85546875" style="44" customWidth="1"/>
    <col min="11747" max="11747" width="9.7109375" style="44" customWidth="1"/>
    <col min="11748" max="11748" width="7.28515625" style="44" customWidth="1"/>
    <col min="11749" max="11753" width="7.7109375" style="44"/>
    <col min="11754" max="11756" width="8.7109375" style="44" customWidth="1"/>
    <col min="11757" max="11763" width="7.7109375" style="44" customWidth="1"/>
    <col min="11764" max="11999" width="7.7109375" style="44"/>
    <col min="12000" max="12000" width="4.28515625" style="44" customWidth="1"/>
    <col min="12001" max="12001" width="34.28515625" style="44" customWidth="1"/>
    <col min="12002" max="12002" width="6.85546875" style="44" customWidth="1"/>
    <col min="12003" max="12003" width="9.7109375" style="44" customWidth="1"/>
    <col min="12004" max="12004" width="7.28515625" style="44" customWidth="1"/>
    <col min="12005" max="12009" width="7.7109375" style="44"/>
    <col min="12010" max="12012" width="8.7109375" style="44" customWidth="1"/>
    <col min="12013" max="12019" width="7.7109375" style="44" customWidth="1"/>
    <col min="12020" max="12255" width="7.7109375" style="44"/>
    <col min="12256" max="12256" width="4.28515625" style="44" customWidth="1"/>
    <col min="12257" max="12257" width="34.28515625" style="44" customWidth="1"/>
    <col min="12258" max="12258" width="6.85546875" style="44" customWidth="1"/>
    <col min="12259" max="12259" width="9.7109375" style="44" customWidth="1"/>
    <col min="12260" max="12260" width="7.28515625" style="44" customWidth="1"/>
    <col min="12261" max="12265" width="7.7109375" style="44"/>
    <col min="12266" max="12268" width="8.7109375" style="44" customWidth="1"/>
    <col min="12269" max="12275" width="7.7109375" style="44" customWidth="1"/>
    <col min="12276" max="12511" width="7.7109375" style="44"/>
    <col min="12512" max="12512" width="4.28515625" style="44" customWidth="1"/>
    <col min="12513" max="12513" width="34.28515625" style="44" customWidth="1"/>
    <col min="12514" max="12514" width="6.85546875" style="44" customWidth="1"/>
    <col min="12515" max="12515" width="9.7109375" style="44" customWidth="1"/>
    <col min="12516" max="12516" width="7.28515625" style="44" customWidth="1"/>
    <col min="12517" max="12521" width="7.7109375" style="44"/>
    <col min="12522" max="12524" width="8.7109375" style="44" customWidth="1"/>
    <col min="12525" max="12531" width="7.7109375" style="44" customWidth="1"/>
    <col min="12532" max="12767" width="7.7109375" style="44"/>
    <col min="12768" max="12768" width="4.28515625" style="44" customWidth="1"/>
    <col min="12769" max="12769" width="34.28515625" style="44" customWidth="1"/>
    <col min="12770" max="12770" width="6.85546875" style="44" customWidth="1"/>
    <col min="12771" max="12771" width="9.7109375" style="44" customWidth="1"/>
    <col min="12772" max="12772" width="7.28515625" style="44" customWidth="1"/>
    <col min="12773" max="12777" width="7.7109375" style="44"/>
    <col min="12778" max="12780" width="8.7109375" style="44" customWidth="1"/>
    <col min="12781" max="12787" width="7.7109375" style="44" customWidth="1"/>
    <col min="12788" max="13023" width="7.7109375" style="44"/>
    <col min="13024" max="13024" width="4.28515625" style="44" customWidth="1"/>
    <col min="13025" max="13025" width="34.28515625" style="44" customWidth="1"/>
    <col min="13026" max="13026" width="6.85546875" style="44" customWidth="1"/>
    <col min="13027" max="13027" width="9.7109375" style="44" customWidth="1"/>
    <col min="13028" max="13028" width="7.28515625" style="44" customWidth="1"/>
    <col min="13029" max="13033" width="7.7109375" style="44"/>
    <col min="13034" max="13036" width="8.7109375" style="44" customWidth="1"/>
    <col min="13037" max="13043" width="7.7109375" style="44" customWidth="1"/>
    <col min="13044" max="13279" width="7.7109375" style="44"/>
    <col min="13280" max="13280" width="4.28515625" style="44" customWidth="1"/>
    <col min="13281" max="13281" width="34.28515625" style="44" customWidth="1"/>
    <col min="13282" max="13282" width="6.85546875" style="44" customWidth="1"/>
    <col min="13283" max="13283" width="9.7109375" style="44" customWidth="1"/>
    <col min="13284" max="13284" width="7.28515625" style="44" customWidth="1"/>
    <col min="13285" max="13289" width="7.7109375" style="44"/>
    <col min="13290" max="13292" width="8.7109375" style="44" customWidth="1"/>
    <col min="13293" max="13299" width="7.7109375" style="44" customWidth="1"/>
    <col min="13300" max="13535" width="7.7109375" style="44"/>
    <col min="13536" max="13536" width="4.28515625" style="44" customWidth="1"/>
    <col min="13537" max="13537" width="34.28515625" style="44" customWidth="1"/>
    <col min="13538" max="13538" width="6.85546875" style="44" customWidth="1"/>
    <col min="13539" max="13539" width="9.7109375" style="44" customWidth="1"/>
    <col min="13540" max="13540" width="7.28515625" style="44" customWidth="1"/>
    <col min="13541" max="13545" width="7.7109375" style="44"/>
    <col min="13546" max="13548" width="8.7109375" style="44" customWidth="1"/>
    <col min="13549" max="13555" width="7.7109375" style="44" customWidth="1"/>
    <col min="13556" max="13791" width="7.7109375" style="44"/>
    <col min="13792" max="13792" width="4.28515625" style="44" customWidth="1"/>
    <col min="13793" max="13793" width="34.28515625" style="44" customWidth="1"/>
    <col min="13794" max="13794" width="6.85546875" style="44" customWidth="1"/>
    <col min="13795" max="13795" width="9.7109375" style="44" customWidth="1"/>
    <col min="13796" max="13796" width="7.28515625" style="44" customWidth="1"/>
    <col min="13797" max="13801" width="7.7109375" style="44"/>
    <col min="13802" max="13804" width="8.7109375" style="44" customWidth="1"/>
    <col min="13805" max="13811" width="7.7109375" style="44" customWidth="1"/>
    <col min="13812" max="14047" width="7.7109375" style="44"/>
    <col min="14048" max="14048" width="4.28515625" style="44" customWidth="1"/>
    <col min="14049" max="14049" width="34.28515625" style="44" customWidth="1"/>
    <col min="14050" max="14050" width="6.85546875" style="44" customWidth="1"/>
    <col min="14051" max="14051" width="9.7109375" style="44" customWidth="1"/>
    <col min="14052" max="14052" width="7.28515625" style="44" customWidth="1"/>
    <col min="14053" max="14057" width="7.7109375" style="44"/>
    <col min="14058" max="14060" width="8.7109375" style="44" customWidth="1"/>
    <col min="14061" max="14067" width="7.7109375" style="44" customWidth="1"/>
    <col min="14068" max="14303" width="7.7109375" style="44"/>
    <col min="14304" max="14304" width="4.28515625" style="44" customWidth="1"/>
    <col min="14305" max="14305" width="34.28515625" style="44" customWidth="1"/>
    <col min="14306" max="14306" width="6.85546875" style="44" customWidth="1"/>
    <col min="14307" max="14307" width="9.7109375" style="44" customWidth="1"/>
    <col min="14308" max="14308" width="7.28515625" style="44" customWidth="1"/>
    <col min="14309" max="14313" width="7.7109375" style="44"/>
    <col min="14314" max="14316" width="8.7109375" style="44" customWidth="1"/>
    <col min="14317" max="14323" width="7.7109375" style="44" customWidth="1"/>
    <col min="14324" max="14559" width="7.7109375" style="44"/>
    <col min="14560" max="14560" width="4.28515625" style="44" customWidth="1"/>
    <col min="14561" max="14561" width="34.28515625" style="44" customWidth="1"/>
    <col min="14562" max="14562" width="6.85546875" style="44" customWidth="1"/>
    <col min="14563" max="14563" width="9.7109375" style="44" customWidth="1"/>
    <col min="14564" max="14564" width="7.28515625" style="44" customWidth="1"/>
    <col min="14565" max="14569" width="7.7109375" style="44"/>
    <col min="14570" max="14572" width="8.7109375" style="44" customWidth="1"/>
    <col min="14573" max="14579" width="7.7109375" style="44" customWidth="1"/>
    <col min="14580" max="14815" width="7.7109375" style="44"/>
    <col min="14816" max="14816" width="4.28515625" style="44" customWidth="1"/>
    <col min="14817" max="14817" width="34.28515625" style="44" customWidth="1"/>
    <col min="14818" max="14818" width="6.85546875" style="44" customWidth="1"/>
    <col min="14819" max="14819" width="9.7109375" style="44" customWidth="1"/>
    <col min="14820" max="14820" width="7.28515625" style="44" customWidth="1"/>
    <col min="14821" max="14825" width="7.7109375" style="44"/>
    <col min="14826" max="14828" width="8.7109375" style="44" customWidth="1"/>
    <col min="14829" max="14835" width="7.7109375" style="44" customWidth="1"/>
    <col min="14836" max="15071" width="7.7109375" style="44"/>
    <col min="15072" max="15072" width="4.28515625" style="44" customWidth="1"/>
    <col min="15073" max="15073" width="34.28515625" style="44" customWidth="1"/>
    <col min="15074" max="15074" width="6.85546875" style="44" customWidth="1"/>
    <col min="15075" max="15075" width="9.7109375" style="44" customWidth="1"/>
    <col min="15076" max="15076" width="7.28515625" style="44" customWidth="1"/>
    <col min="15077" max="15081" width="7.7109375" style="44"/>
    <col min="15082" max="15084" width="8.7109375" style="44" customWidth="1"/>
    <col min="15085" max="15091" width="7.7109375" style="44" customWidth="1"/>
    <col min="15092" max="15327" width="7.7109375" style="44"/>
    <col min="15328" max="15328" width="4.28515625" style="44" customWidth="1"/>
    <col min="15329" max="15329" width="34.28515625" style="44" customWidth="1"/>
    <col min="15330" max="15330" width="6.85546875" style="44" customWidth="1"/>
    <col min="15331" max="15331" width="9.7109375" style="44" customWidth="1"/>
    <col min="15332" max="15332" width="7.28515625" style="44" customWidth="1"/>
    <col min="15333" max="15337" width="7.7109375" style="44"/>
    <col min="15338" max="15340" width="8.7109375" style="44" customWidth="1"/>
    <col min="15341" max="15347" width="7.7109375" style="44" customWidth="1"/>
    <col min="15348" max="15583" width="7.7109375" style="44"/>
    <col min="15584" max="15584" width="4.28515625" style="44" customWidth="1"/>
    <col min="15585" max="15585" width="34.28515625" style="44" customWidth="1"/>
    <col min="15586" max="15586" width="6.85546875" style="44" customWidth="1"/>
    <col min="15587" max="15587" width="9.7109375" style="44" customWidth="1"/>
    <col min="15588" max="15588" width="7.28515625" style="44" customWidth="1"/>
    <col min="15589" max="15593" width="7.7109375" style="44"/>
    <col min="15594" max="15596" width="8.7109375" style="44" customWidth="1"/>
    <col min="15597" max="15603" width="7.7109375" style="44" customWidth="1"/>
    <col min="15604" max="15839" width="7.7109375" style="44"/>
    <col min="15840" max="15840" width="4.28515625" style="44" customWidth="1"/>
    <col min="15841" max="15841" width="34.28515625" style="44" customWidth="1"/>
    <col min="15842" max="15842" width="6.85546875" style="44" customWidth="1"/>
    <col min="15843" max="15843" width="9.7109375" style="44" customWidth="1"/>
    <col min="15844" max="15844" width="7.28515625" style="44" customWidth="1"/>
    <col min="15845" max="15849" width="7.7109375" style="44"/>
    <col min="15850" max="15852" width="8.7109375" style="44" customWidth="1"/>
    <col min="15853" max="15859" width="7.7109375" style="44" customWidth="1"/>
    <col min="15860" max="16095" width="7.7109375" style="44"/>
    <col min="16096" max="16096" width="4.28515625" style="44" customWidth="1"/>
    <col min="16097" max="16097" width="34.28515625" style="44" customWidth="1"/>
    <col min="16098" max="16098" width="6.85546875" style="44" customWidth="1"/>
    <col min="16099" max="16099" width="9.7109375" style="44" customWidth="1"/>
    <col min="16100" max="16100" width="7.28515625" style="44" customWidth="1"/>
    <col min="16101" max="16105" width="7.7109375" style="44"/>
    <col min="16106" max="16108" width="8.7109375" style="44" customWidth="1"/>
    <col min="16109" max="16115" width="7.7109375" style="44" customWidth="1"/>
    <col min="16116" max="16384" width="7.7109375" style="44"/>
  </cols>
  <sheetData>
    <row r="1" spans="1:14">
      <c r="A1" s="367" t="s">
        <v>401</v>
      </c>
      <c r="B1" s="367"/>
      <c r="C1" s="41"/>
      <c r="D1" s="41"/>
      <c r="E1" s="42"/>
      <c r="F1" s="41"/>
      <c r="G1" s="43"/>
      <c r="H1" s="43"/>
      <c r="I1" s="43"/>
      <c r="J1" s="181">
        <v>226.18718200000001</v>
      </c>
      <c r="K1" s="181">
        <v>181.11870599999997</v>
      </c>
      <c r="L1" s="181">
        <v>182.99922400000003</v>
      </c>
      <c r="M1" s="181">
        <v>191.03990999999996</v>
      </c>
      <c r="N1" s="181">
        <v>536.81066900000008</v>
      </c>
    </row>
    <row r="2" spans="1:14" ht="24.75" customHeight="1">
      <c r="A2" s="368" t="s">
        <v>415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>
      <c r="A3" s="182"/>
      <c r="B3" s="182"/>
      <c r="C3" s="183"/>
      <c r="D3" s="183"/>
      <c r="E3" s="184"/>
      <c r="F3" s="183"/>
      <c r="G3" s="69"/>
      <c r="H3" s="69"/>
      <c r="I3" s="69"/>
      <c r="L3" s="69"/>
      <c r="N3" s="185" t="s">
        <v>1</v>
      </c>
    </row>
    <row r="4" spans="1:14" ht="15.75" customHeight="1">
      <c r="A4" s="344" t="s">
        <v>2</v>
      </c>
      <c r="B4" s="338" t="s">
        <v>109</v>
      </c>
      <c r="C4" s="338" t="s">
        <v>3</v>
      </c>
      <c r="D4" s="345" t="s">
        <v>191</v>
      </c>
      <c r="E4" s="338" t="s">
        <v>245</v>
      </c>
      <c r="F4" s="338" t="s">
        <v>123</v>
      </c>
      <c r="G4" s="339" t="s">
        <v>119</v>
      </c>
      <c r="H4" s="340" t="s">
        <v>115</v>
      </c>
      <c r="I4" s="341" t="s">
        <v>110</v>
      </c>
      <c r="J4" s="343" t="s">
        <v>5</v>
      </c>
      <c r="K4" s="343"/>
      <c r="L4" s="343"/>
      <c r="M4" s="343"/>
      <c r="N4" s="343"/>
    </row>
    <row r="5" spans="1:14" ht="31.5">
      <c r="A5" s="344"/>
      <c r="B5" s="338"/>
      <c r="C5" s="338"/>
      <c r="D5" s="346"/>
      <c r="E5" s="338"/>
      <c r="F5" s="338"/>
      <c r="G5" s="339"/>
      <c r="H5" s="340"/>
      <c r="I5" s="342"/>
      <c r="J5" s="338" t="s">
        <v>260</v>
      </c>
      <c r="K5" s="338" t="s">
        <v>261</v>
      </c>
      <c r="L5" s="338" t="s">
        <v>262</v>
      </c>
      <c r="M5" s="338" t="s">
        <v>263</v>
      </c>
      <c r="N5" s="338" t="s">
        <v>264</v>
      </c>
    </row>
    <row r="6" spans="1:14" s="23" customFormat="1" ht="25.5">
      <c r="A6" s="21" t="s">
        <v>111</v>
      </c>
      <c r="B6" s="22">
        <v>-2</v>
      </c>
      <c r="C6" s="21" t="s">
        <v>116</v>
      </c>
      <c r="D6" s="21"/>
      <c r="E6" s="91">
        <v>-4</v>
      </c>
      <c r="F6" s="21">
        <v>-5</v>
      </c>
      <c r="G6" s="16" t="s">
        <v>272</v>
      </c>
      <c r="H6" s="17"/>
      <c r="I6" s="16" t="s">
        <v>246</v>
      </c>
      <c r="J6" s="22">
        <v>-5</v>
      </c>
      <c r="K6" s="17">
        <v>-6</v>
      </c>
      <c r="L6" s="22">
        <v>-7</v>
      </c>
      <c r="M6" s="17">
        <v>-8</v>
      </c>
      <c r="N6" s="22">
        <v>-9</v>
      </c>
    </row>
    <row r="7" spans="1:14" s="51" customFormat="1">
      <c r="A7" s="231"/>
      <c r="B7" s="48" t="s">
        <v>6</v>
      </c>
      <c r="C7" s="47"/>
      <c r="D7" s="47"/>
      <c r="E7" s="50">
        <v>7282.2975960000003</v>
      </c>
      <c r="F7" s="49">
        <f>F8+F23+F68</f>
        <v>1.1889999997833911E-3</v>
      </c>
      <c r="G7" s="49">
        <f>G8+G23+G68</f>
        <v>7282.298785</v>
      </c>
      <c r="H7" s="49">
        <v>100</v>
      </c>
      <c r="I7" s="72"/>
      <c r="J7" s="49">
        <f t="shared" ref="J7:N7" si="0">J8+J23+J68</f>
        <v>172.45341500000004</v>
      </c>
      <c r="K7" s="49">
        <f t="shared" si="0"/>
        <v>202.76818</v>
      </c>
      <c r="L7" s="49">
        <f t="shared" si="0"/>
        <v>173.68678300000002</v>
      </c>
      <c r="M7" s="49">
        <f t="shared" si="0"/>
        <v>266.39231799999999</v>
      </c>
      <c r="N7" s="49">
        <f t="shared" si="0"/>
        <v>6466.9980889999988</v>
      </c>
    </row>
    <row r="8" spans="1:14" s="51" customFormat="1">
      <c r="A8" s="178" t="s">
        <v>7</v>
      </c>
      <c r="B8" s="25" t="s">
        <v>8</v>
      </c>
      <c r="C8" s="335" t="s">
        <v>9</v>
      </c>
      <c r="D8" s="335"/>
      <c r="E8" s="50">
        <v>5252.2876159999996</v>
      </c>
      <c r="F8" s="50">
        <f>G8-E8</f>
        <v>290.38068699999985</v>
      </c>
      <c r="G8" s="49">
        <f>G10+G13+G14+G15+G16+G17+G19+G20+G21+G22</f>
        <v>5542.6683029999995</v>
      </c>
      <c r="H8" s="49">
        <f>G8/G7*100</f>
        <v>76.111520093308002</v>
      </c>
      <c r="I8" s="72">
        <f>E8-G8</f>
        <v>-290.38068699999985</v>
      </c>
      <c r="J8" s="49">
        <f t="shared" ref="J8:N8" si="1">J10+J13+J14+J15+J16+J17+J19+J20+J21+J22</f>
        <v>14.079555000000001</v>
      </c>
      <c r="K8" s="49">
        <f t="shared" si="1"/>
        <v>47.800955999999999</v>
      </c>
      <c r="L8" s="49">
        <f t="shared" si="1"/>
        <v>27.997699999999998</v>
      </c>
      <c r="M8" s="49">
        <f t="shared" si="1"/>
        <v>95.727643</v>
      </c>
      <c r="N8" s="49">
        <f t="shared" si="1"/>
        <v>5357.0624489999991</v>
      </c>
    </row>
    <row r="9" spans="1:14" s="46" customFormat="1">
      <c r="A9" s="228"/>
      <c r="B9" s="18" t="s">
        <v>114</v>
      </c>
      <c r="C9" s="9"/>
      <c r="D9" s="9"/>
      <c r="E9" s="59"/>
      <c r="F9" s="57"/>
      <c r="G9" s="52"/>
      <c r="H9" s="52"/>
      <c r="I9" s="27">
        <f t="shared" ref="I9:I68" si="2">E9-G9</f>
        <v>0</v>
      </c>
      <c r="J9" s="52"/>
      <c r="K9" s="52"/>
      <c r="L9" s="52"/>
      <c r="M9" s="52"/>
      <c r="N9" s="52"/>
    </row>
    <row r="10" spans="1:14" s="46" customFormat="1">
      <c r="A10" s="229" t="s">
        <v>10</v>
      </c>
      <c r="B10" s="15" t="s">
        <v>11</v>
      </c>
      <c r="C10" s="11" t="s">
        <v>12</v>
      </c>
      <c r="D10" s="11"/>
      <c r="E10" s="59">
        <v>229.98152400000001</v>
      </c>
      <c r="F10" s="54">
        <f t="shared" ref="F10:F23" si="3">G10-E10</f>
        <v>46.663761999999991</v>
      </c>
      <c r="G10" s="52">
        <f>G11+G12</f>
        <v>276.645286</v>
      </c>
      <c r="H10" s="52"/>
      <c r="I10" s="27">
        <f t="shared" si="2"/>
        <v>-46.663761999999991</v>
      </c>
      <c r="J10" s="52">
        <f t="shared" ref="J10:N10" si="4">J11+J12</f>
        <v>0</v>
      </c>
      <c r="K10" s="52">
        <f t="shared" si="4"/>
        <v>33.077787999999998</v>
      </c>
      <c r="L10" s="52">
        <f t="shared" si="4"/>
        <v>13.204166000000003</v>
      </c>
      <c r="M10" s="52">
        <f t="shared" si="4"/>
        <v>6.505128</v>
      </c>
      <c r="N10" s="52">
        <f t="shared" si="4"/>
        <v>223.858204</v>
      </c>
    </row>
    <row r="11" spans="1:14">
      <c r="A11" s="228"/>
      <c r="B11" s="19" t="s">
        <v>13</v>
      </c>
      <c r="C11" s="9" t="s">
        <v>14</v>
      </c>
      <c r="D11" s="9"/>
      <c r="E11" s="53">
        <v>206.77253400000001</v>
      </c>
      <c r="F11" s="54">
        <f t="shared" si="3"/>
        <v>46.664140999999972</v>
      </c>
      <c r="G11" s="52">
        <f t="shared" ref="G11:G23" si="5">SUM(J11:N11)</f>
        <v>253.43667499999998</v>
      </c>
      <c r="H11" s="55" t="e">
        <f>G11/G$9*100</f>
        <v>#DIV/0!</v>
      </c>
      <c r="I11" s="27">
        <f t="shared" si="2"/>
        <v>-46.664140999999972</v>
      </c>
      <c r="J11" s="56">
        <f>'[2]Phường 1'!$BQ$11</f>
        <v>0</v>
      </c>
      <c r="K11" s="56">
        <f>'[2]Phường 2'!$BQ$11</f>
        <v>31.968162</v>
      </c>
      <c r="L11" s="56">
        <f>'[2]Phường 3'!$BQ$11</f>
        <v>13.204166000000003</v>
      </c>
      <c r="M11" s="56">
        <f>'[2]Phường An Đôn'!$BQ$11</f>
        <v>5.5036370000000003</v>
      </c>
      <c r="N11" s="56">
        <f>'[2]Xã Hải Lệ'!$BQ$11</f>
        <v>202.76070999999999</v>
      </c>
    </row>
    <row r="12" spans="1:14" s="46" customFormat="1">
      <c r="A12" s="228"/>
      <c r="B12" s="19" t="s">
        <v>15</v>
      </c>
      <c r="C12" s="9" t="s">
        <v>16</v>
      </c>
      <c r="D12" s="9"/>
      <c r="E12" s="59">
        <v>23.20899</v>
      </c>
      <c r="F12" s="57">
        <f t="shared" si="3"/>
        <v>-3.7899999999879697E-4</v>
      </c>
      <c r="G12" s="52">
        <f t="shared" si="5"/>
        <v>23.208611000000001</v>
      </c>
      <c r="H12" s="52" t="e">
        <f>G12/G$9*100</f>
        <v>#DIV/0!</v>
      </c>
      <c r="I12" s="27">
        <f t="shared" si="2"/>
        <v>3.7899999999879697E-4</v>
      </c>
      <c r="J12" s="56">
        <f>'[2]Phường 1'!$BQ$12</f>
        <v>0</v>
      </c>
      <c r="K12" s="56">
        <f>'[2]Phường 2'!$BQ$12</f>
        <v>1.109626</v>
      </c>
      <c r="L12" s="56">
        <f>'[2]Phường 3'!$BQ$12</f>
        <v>0</v>
      </c>
      <c r="M12" s="56">
        <f>'[2]Phường An Đôn'!$BQ$12</f>
        <v>1.0014909999999999</v>
      </c>
      <c r="N12" s="56">
        <f>'[2]Xã Hải Lệ'!$BQ$12</f>
        <v>21.097494000000001</v>
      </c>
    </row>
    <row r="13" spans="1:14" s="46" customFormat="1">
      <c r="A13" s="229" t="s">
        <v>17</v>
      </c>
      <c r="B13" s="13" t="s">
        <v>18</v>
      </c>
      <c r="C13" s="11" t="s">
        <v>19</v>
      </c>
      <c r="D13" s="11"/>
      <c r="E13" s="59">
        <v>128.472082</v>
      </c>
      <c r="F13" s="54">
        <f t="shared" si="3"/>
        <v>79.658759000000003</v>
      </c>
      <c r="G13" s="52">
        <f t="shared" si="5"/>
        <v>208.130841</v>
      </c>
      <c r="H13" s="52" t="e">
        <f>G13/G$9*100</f>
        <v>#DIV/0!</v>
      </c>
      <c r="I13" s="27">
        <f t="shared" si="2"/>
        <v>-79.658759000000003</v>
      </c>
      <c r="J13" s="56">
        <f>'[2]Phường 1'!$BQ$13</f>
        <v>1.7367999999999999</v>
      </c>
      <c r="K13" s="56">
        <f>'[2]Phường 2'!$BQ$13</f>
        <v>6.1679969999999997</v>
      </c>
      <c r="L13" s="56">
        <f>'[2]Phường 3'!$BQ$13</f>
        <v>3.8556359999999996</v>
      </c>
      <c r="M13" s="56">
        <f>'[2]Phường An Đôn'!$BQ$13</f>
        <v>31.167883000000003</v>
      </c>
      <c r="N13" s="56">
        <f>'[2]Xã Hải Lệ'!$BQ$13</f>
        <v>165.20252500000001</v>
      </c>
    </row>
    <row r="14" spans="1:14" s="46" customFormat="1">
      <c r="A14" s="229" t="s">
        <v>20</v>
      </c>
      <c r="B14" s="13" t="s">
        <v>21</v>
      </c>
      <c r="C14" s="11" t="s">
        <v>22</v>
      </c>
      <c r="D14" s="11"/>
      <c r="E14" s="59">
        <v>400.54829000000001</v>
      </c>
      <c r="F14" s="54">
        <f t="shared" si="3"/>
        <v>-20.913853000000074</v>
      </c>
      <c r="G14" s="52">
        <f t="shared" si="5"/>
        <v>379.63443699999993</v>
      </c>
      <c r="H14" s="52">
        <f>G14/G$7*100</f>
        <v>5.2131126201793148</v>
      </c>
      <c r="I14" s="27">
        <f t="shared" si="2"/>
        <v>20.913853000000074</v>
      </c>
      <c r="J14" s="56">
        <f>'[2]Phường 1'!$BQ$14</f>
        <v>12.342755</v>
      </c>
      <c r="K14" s="56">
        <f>'[2]Phường 2'!$BQ$14</f>
        <v>5.398002</v>
      </c>
      <c r="L14" s="56">
        <f>'[2]Phường 3'!$BQ$14</f>
        <v>9.324325</v>
      </c>
      <c r="M14" s="56">
        <f>'[2]Phường An Đôn'!$BQ$14</f>
        <v>52.045107999999999</v>
      </c>
      <c r="N14" s="56">
        <f>'[2]Xã Hải Lệ'!$BQ$14</f>
        <v>300.52424699999995</v>
      </c>
    </row>
    <row r="15" spans="1:14" s="46" customFormat="1">
      <c r="A15" s="229" t="s">
        <v>23</v>
      </c>
      <c r="B15" s="15" t="s">
        <v>24</v>
      </c>
      <c r="C15" s="11" t="s">
        <v>25</v>
      </c>
      <c r="D15" s="11"/>
      <c r="E15" s="53">
        <v>1094.8032699999999</v>
      </c>
      <c r="F15" s="54">
        <f t="shared" si="3"/>
        <v>57.708083000000215</v>
      </c>
      <c r="G15" s="55">
        <f t="shared" si="5"/>
        <v>1152.5113530000001</v>
      </c>
      <c r="H15" s="55" t="e">
        <f>G15/G$9*100</f>
        <v>#DIV/0!</v>
      </c>
      <c r="I15" s="27">
        <f t="shared" si="2"/>
        <v>-57.708083000000215</v>
      </c>
      <c r="J15" s="56">
        <f>'[2]Phường 1'!$BQ$15</f>
        <v>0</v>
      </c>
      <c r="K15" s="56">
        <f>'[2]Phường 2'!$BQ$15</f>
        <v>0</v>
      </c>
      <c r="L15" s="56">
        <f>'[2]Phường 3'!$BQ$15</f>
        <v>0</v>
      </c>
      <c r="M15" s="56">
        <f>'[2]Phường An Đôn'!$BQ$15</f>
        <v>0</v>
      </c>
      <c r="N15" s="56">
        <f>'[2]Xã Hải Lệ'!$BQ$15</f>
        <v>1152.5113530000001</v>
      </c>
    </row>
    <row r="16" spans="1:14">
      <c r="A16" s="229" t="s">
        <v>26</v>
      </c>
      <c r="B16" s="15" t="s">
        <v>27</v>
      </c>
      <c r="C16" s="11" t="s">
        <v>28</v>
      </c>
      <c r="D16" s="11"/>
      <c r="E16" s="53"/>
      <c r="F16" s="54">
        <f t="shared" si="3"/>
        <v>0</v>
      </c>
      <c r="G16" s="56">
        <f t="shared" si="5"/>
        <v>0</v>
      </c>
      <c r="H16" s="55" t="e">
        <f>G16/G$9*100</f>
        <v>#DIV/0!</v>
      </c>
      <c r="I16" s="27">
        <f t="shared" si="2"/>
        <v>0</v>
      </c>
      <c r="J16" s="56">
        <f>'[2]Phường 1'!$BQ$16</f>
        <v>0</v>
      </c>
      <c r="K16" s="56">
        <f>'[2]Phường 2'!$BQ$16</f>
        <v>0</v>
      </c>
      <c r="L16" s="56">
        <f>'[2]Phường 3'!$BQ$16</f>
        <v>0</v>
      </c>
      <c r="M16" s="56">
        <f>'[2]Phường An Đôn'!$BQ$16</f>
        <v>0</v>
      </c>
      <c r="N16" s="56">
        <f>'[2]Xã Hải Lệ'!$BQ$16</f>
        <v>0</v>
      </c>
    </row>
    <row r="17" spans="1:14">
      <c r="A17" s="229" t="s">
        <v>29</v>
      </c>
      <c r="B17" s="15" t="s">
        <v>30</v>
      </c>
      <c r="C17" s="11" t="s">
        <v>31</v>
      </c>
      <c r="D17" s="11"/>
      <c r="E17" s="53">
        <v>3328.4913700000002</v>
      </c>
      <c r="F17" s="54">
        <f t="shared" si="3"/>
        <v>126.26103599999942</v>
      </c>
      <c r="G17" s="55">
        <f t="shared" si="5"/>
        <v>3454.7524059999996</v>
      </c>
      <c r="H17" s="55" t="e">
        <f>G17/G$9*100</f>
        <v>#DIV/0!</v>
      </c>
      <c r="I17" s="27">
        <f t="shared" si="2"/>
        <v>-126.26103599999942</v>
      </c>
      <c r="J17" s="56">
        <f>'[2]Phường 1'!$BQ$17</f>
        <v>0</v>
      </c>
      <c r="K17" s="56">
        <f>'[2]Phường 2'!$BQ$17</f>
        <v>0</v>
      </c>
      <c r="L17" s="56">
        <f>'[2]Phường 3'!$BQ$17</f>
        <v>0</v>
      </c>
      <c r="M17" s="56">
        <f>'[2]Phường An Đôn'!$BQ$17</f>
        <v>4.9154450000000001</v>
      </c>
      <c r="N17" s="56">
        <f>'[2]Xã Hải Lệ'!$BQ$17</f>
        <v>3449.8369609999995</v>
      </c>
    </row>
    <row r="18" spans="1:14">
      <c r="A18" s="228"/>
      <c r="B18" s="18" t="s">
        <v>113</v>
      </c>
      <c r="C18" s="9" t="s">
        <v>33</v>
      </c>
      <c r="D18" s="9"/>
      <c r="E18" s="59">
        <v>75.241370000000003</v>
      </c>
      <c r="F18" s="54">
        <f t="shared" si="3"/>
        <v>-75.241370000000003</v>
      </c>
      <c r="G18" s="55">
        <f t="shared" si="5"/>
        <v>0</v>
      </c>
      <c r="H18" s="52"/>
      <c r="I18" s="27">
        <f t="shared" si="2"/>
        <v>75.241370000000003</v>
      </c>
      <c r="J18" s="56">
        <f>'[2]Phường 1'!$BQ$18</f>
        <v>0</v>
      </c>
      <c r="K18" s="56">
        <f>'[2]Phường 2'!$BQ$18</f>
        <v>0</v>
      </c>
      <c r="L18" s="56">
        <f>'[2]Phường 3'!$BQ$18</f>
        <v>0</v>
      </c>
      <c r="M18" s="56">
        <f>'[2]Phường An Đôn'!$BQ$18</f>
        <v>0</v>
      </c>
      <c r="N18" s="56">
        <f>'[2]Xã Hải Lệ'!$BQ$18</f>
        <v>0</v>
      </c>
    </row>
    <row r="19" spans="1:14">
      <c r="A19" s="229" t="s">
        <v>34</v>
      </c>
      <c r="B19" s="13" t="s">
        <v>35</v>
      </c>
      <c r="C19" s="11" t="s">
        <v>36</v>
      </c>
      <c r="D19" s="11"/>
      <c r="E19" s="59">
        <v>69.991079999999997</v>
      </c>
      <c r="F19" s="54">
        <f t="shared" si="3"/>
        <v>1.002900000000011</v>
      </c>
      <c r="G19" s="55">
        <f t="shared" si="5"/>
        <v>70.993980000000008</v>
      </c>
      <c r="H19" s="52"/>
      <c r="I19" s="27">
        <f t="shared" si="2"/>
        <v>-1.002900000000011</v>
      </c>
      <c r="J19" s="56">
        <f>'[2]Phường 1'!$BQ$19</f>
        <v>0</v>
      </c>
      <c r="K19" s="56">
        <f>'[2]Phường 2'!$BQ$19</f>
        <v>3.1571690000000001</v>
      </c>
      <c r="L19" s="56">
        <f>'[2]Phường 3'!$BQ$19</f>
        <v>1.6135729999999999</v>
      </c>
      <c r="M19" s="56">
        <f>'[2]Phường An Đôn'!$BQ$19</f>
        <v>1.094079</v>
      </c>
      <c r="N19" s="56">
        <f>'[2]Xã Hải Lệ'!$BQ$19</f>
        <v>65.129159000000001</v>
      </c>
    </row>
    <row r="20" spans="1:14">
      <c r="A20" s="229" t="s">
        <v>37</v>
      </c>
      <c r="B20" s="13" t="s">
        <v>132</v>
      </c>
      <c r="C20" s="11" t="s">
        <v>133</v>
      </c>
      <c r="D20" s="11"/>
      <c r="E20" s="59"/>
      <c r="F20" s="54">
        <f t="shared" si="3"/>
        <v>0</v>
      </c>
      <c r="G20" s="55">
        <f t="shared" si="5"/>
        <v>0</v>
      </c>
      <c r="H20" s="52"/>
      <c r="I20" s="27">
        <f t="shared" si="2"/>
        <v>0</v>
      </c>
      <c r="J20" s="56">
        <f>'[2]Phường 1'!$BQ$20</f>
        <v>0</v>
      </c>
      <c r="K20" s="56">
        <f>'[2]Phường 2'!$BQ$20</f>
        <v>0</v>
      </c>
      <c r="L20" s="56">
        <f>'[2]Phường 3'!$BQ$20</f>
        <v>0</v>
      </c>
      <c r="M20" s="56">
        <f>'[2]Phường An Đôn'!$BQ$20</f>
        <v>0</v>
      </c>
      <c r="N20" s="56">
        <f>'[2]Xã Hải Lệ'!$BQ$20</f>
        <v>0</v>
      </c>
    </row>
    <row r="21" spans="1:14">
      <c r="A21" s="229" t="s">
        <v>40</v>
      </c>
      <c r="B21" s="13" t="s">
        <v>38</v>
      </c>
      <c r="C21" s="11" t="s">
        <v>39</v>
      </c>
      <c r="D21" s="11"/>
      <c r="E21" s="53"/>
      <c r="F21" s="54">
        <f t="shared" si="3"/>
        <v>0</v>
      </c>
      <c r="G21" s="55">
        <f t="shared" si="5"/>
        <v>0</v>
      </c>
      <c r="H21" s="55" t="e">
        <f>G21/G$9*100</f>
        <v>#DIV/0!</v>
      </c>
      <c r="I21" s="27">
        <f t="shared" si="2"/>
        <v>0</v>
      </c>
      <c r="J21" s="56">
        <f>'[2]Phường 1'!$BQ$21</f>
        <v>0</v>
      </c>
      <c r="K21" s="56">
        <f>'[2]Phường 2'!$BQ$21</f>
        <v>0</v>
      </c>
      <c r="L21" s="56">
        <f>'[2]Phường 3'!$BQ$21</f>
        <v>0</v>
      </c>
      <c r="M21" s="56">
        <f>'[2]Phường An Đôn'!$BQ$21</f>
        <v>0</v>
      </c>
      <c r="N21" s="56">
        <f>'[2]Xã Hải Lệ'!$BQ$21</f>
        <v>0</v>
      </c>
    </row>
    <row r="22" spans="1:14">
      <c r="A22" s="229" t="s">
        <v>134</v>
      </c>
      <c r="B22" s="13" t="s">
        <v>41</v>
      </c>
      <c r="C22" s="11" t="s">
        <v>42</v>
      </c>
      <c r="D22" s="11"/>
      <c r="E22" s="59"/>
      <c r="F22" s="54">
        <f t="shared" si="3"/>
        <v>0</v>
      </c>
      <c r="G22" s="55">
        <f t="shared" si="5"/>
        <v>0</v>
      </c>
      <c r="H22" s="52"/>
      <c r="I22" s="27">
        <f t="shared" si="2"/>
        <v>0</v>
      </c>
      <c r="J22" s="56">
        <f>'[2]Phường 1'!$BQ$22</f>
        <v>0</v>
      </c>
      <c r="K22" s="56">
        <f>'[2]Phường 2'!$BQ$22</f>
        <v>0</v>
      </c>
      <c r="L22" s="56">
        <f>'[2]Phường 3'!$BQ$22</f>
        <v>0</v>
      </c>
      <c r="M22" s="56">
        <f>'[2]Phường An Đôn'!$BQ$22</f>
        <v>0</v>
      </c>
      <c r="N22" s="56">
        <f>'[2]Xã Hải Lệ'!$BQ$22</f>
        <v>0</v>
      </c>
    </row>
    <row r="23" spans="1:14" s="51" customFormat="1">
      <c r="A23" s="178">
        <v>2</v>
      </c>
      <c r="B23" s="25" t="s">
        <v>43</v>
      </c>
      <c r="C23" s="335" t="s">
        <v>44</v>
      </c>
      <c r="D23" s="335"/>
      <c r="E23" s="62">
        <v>1890.5292100000001</v>
      </c>
      <c r="F23" s="50">
        <f t="shared" si="3"/>
        <v>-325.62925100000007</v>
      </c>
      <c r="G23" s="49">
        <f t="shared" si="5"/>
        <v>1564.8999590000001</v>
      </c>
      <c r="H23" s="49">
        <f>G23/G7*100</f>
        <v>21.489093007600349</v>
      </c>
      <c r="I23" s="72">
        <f t="shared" si="2"/>
        <v>325.62925100000007</v>
      </c>
      <c r="J23" s="58">
        <f>SUM(J25:J30)+J42+J49+J61+J62+J63+J64+J67</f>
        <v>154.99099100000004</v>
      </c>
      <c r="K23" s="58">
        <f t="shared" ref="K23:N23" si="6">SUM(K25:K30)+K42+K49+K61+K62+K63+K64+K67</f>
        <v>147.77235400000001</v>
      </c>
      <c r="L23" s="58">
        <f>'[2]Phường 3'!$BQ$23</f>
        <v>140.477937</v>
      </c>
      <c r="M23" s="58">
        <f t="shared" si="6"/>
        <v>161.44241</v>
      </c>
      <c r="N23" s="58">
        <f t="shared" si="6"/>
        <v>960.21626700000002</v>
      </c>
    </row>
    <row r="24" spans="1:14">
      <c r="A24" s="228"/>
      <c r="B24" s="18" t="s">
        <v>45</v>
      </c>
      <c r="C24" s="9"/>
      <c r="D24" s="9"/>
      <c r="E24" s="59"/>
      <c r="F24" s="54"/>
      <c r="G24" s="55"/>
      <c r="H24" s="52"/>
      <c r="I24" s="27">
        <f t="shared" si="2"/>
        <v>0</v>
      </c>
      <c r="J24" s="60"/>
      <c r="K24" s="60"/>
      <c r="L24" s="60"/>
      <c r="M24" s="60"/>
      <c r="N24" s="60"/>
    </row>
    <row r="25" spans="1:14">
      <c r="A25" s="229" t="s">
        <v>46</v>
      </c>
      <c r="B25" s="13" t="s">
        <v>89</v>
      </c>
      <c r="C25" s="11" t="s">
        <v>90</v>
      </c>
      <c r="D25" s="11"/>
      <c r="E25" s="53">
        <v>59.593249999999998</v>
      </c>
      <c r="F25" s="54">
        <f t="shared" ref="F25:F30" si="7">G25-E25</f>
        <v>-3.6554689999999965</v>
      </c>
      <c r="G25" s="55">
        <f t="shared" ref="G25:G30" si="8">SUM(J25:N25)</f>
        <v>55.937781000000001</v>
      </c>
      <c r="H25" s="55" t="e">
        <f>G25/G$9*100</f>
        <v>#DIV/0!</v>
      </c>
      <c r="I25" s="27">
        <f t="shared" si="2"/>
        <v>3.6554689999999965</v>
      </c>
      <c r="J25" s="56">
        <f>'[2]Phường 1'!$BQ$25</f>
        <v>0</v>
      </c>
      <c r="K25" s="56">
        <f>'[2]Phường 2'!$BQ$25</f>
        <v>0</v>
      </c>
      <c r="L25" s="56">
        <f>'[2]Phường 3'!$BQ$25</f>
        <v>0</v>
      </c>
      <c r="M25" s="56">
        <f>'[2]Phường An Đôn'!$BQ$25</f>
        <v>0</v>
      </c>
      <c r="N25" s="56">
        <f>'[2]Xã Hải Lệ'!$BQ$25</f>
        <v>55.937781000000001</v>
      </c>
    </row>
    <row r="26" spans="1:14">
      <c r="A26" s="229" t="s">
        <v>49</v>
      </c>
      <c r="B26" s="13" t="s">
        <v>91</v>
      </c>
      <c r="C26" s="11" t="s">
        <v>92</v>
      </c>
      <c r="D26" s="11"/>
      <c r="E26" s="59">
        <v>224.24648999999999</v>
      </c>
      <c r="F26" s="54">
        <f t="shared" si="7"/>
        <v>-25.459433999999959</v>
      </c>
      <c r="G26" s="55">
        <f t="shared" si="8"/>
        <v>198.78705600000004</v>
      </c>
      <c r="H26" s="52"/>
      <c r="I26" s="27">
        <f t="shared" si="2"/>
        <v>25.459433999999959</v>
      </c>
      <c r="J26" s="56">
        <f>'[2]Phường 1'!$BQ$26</f>
        <v>46.085659000000007</v>
      </c>
      <c r="K26" s="56">
        <f>'[2]Phường 2'!$BQ$26</f>
        <v>45.067302000000005</v>
      </c>
      <c r="L26" s="56">
        <f>'[2]Phường 3'!$BQ$26</f>
        <v>70.482023000000012</v>
      </c>
      <c r="M26" s="56">
        <f>'[2]Phường An Đôn'!$BQ$26</f>
        <v>37.152072000000004</v>
      </c>
      <c r="N26" s="56">
        <f>'[2]Xã Hải Lệ'!$BQ$26</f>
        <v>0</v>
      </c>
    </row>
    <row r="27" spans="1:14">
      <c r="A27" s="229" t="s">
        <v>52</v>
      </c>
      <c r="B27" s="13" t="s">
        <v>93</v>
      </c>
      <c r="C27" s="11" t="s">
        <v>94</v>
      </c>
      <c r="D27" s="11"/>
      <c r="E27" s="59">
        <v>12.405830000000002</v>
      </c>
      <c r="F27" s="54">
        <f t="shared" si="7"/>
        <v>-2.511961000000003</v>
      </c>
      <c r="G27" s="55">
        <f t="shared" si="8"/>
        <v>9.8938689999999987</v>
      </c>
      <c r="H27" s="52"/>
      <c r="I27" s="27">
        <f t="shared" si="2"/>
        <v>2.511961000000003</v>
      </c>
      <c r="J27" s="56">
        <f>'[2]Phường 1'!$BQ$27</f>
        <v>3.511056</v>
      </c>
      <c r="K27" s="56">
        <f>'[2]Phường 2'!$BQ$27</f>
        <v>2.3448229999999999</v>
      </c>
      <c r="L27" s="56">
        <f>'[2]Phường 3'!$BQ$27</f>
        <v>1.3273900000000001</v>
      </c>
      <c r="M27" s="56">
        <f>'[2]Phường An Đôn'!$BQ$27</f>
        <v>0.93415499999999996</v>
      </c>
      <c r="N27" s="56">
        <f>'[2]Xã Hải Lệ'!$BQ$27</f>
        <v>1.7764449999999998</v>
      </c>
    </row>
    <row r="28" spans="1:14">
      <c r="A28" s="229" t="s">
        <v>55</v>
      </c>
      <c r="B28" s="15" t="s">
        <v>47</v>
      </c>
      <c r="C28" s="11" t="s">
        <v>48</v>
      </c>
      <c r="D28" s="11"/>
      <c r="E28" s="59">
        <v>42.938609999999997</v>
      </c>
      <c r="F28" s="54">
        <f t="shared" si="7"/>
        <v>-1.4439819999999912</v>
      </c>
      <c r="G28" s="55">
        <f t="shared" si="8"/>
        <v>41.494628000000006</v>
      </c>
      <c r="H28" s="52"/>
      <c r="I28" s="27">
        <f t="shared" si="2"/>
        <v>1.4439819999999912</v>
      </c>
      <c r="J28" s="56">
        <f>'[2]Phường 1'!$BQ$28</f>
        <v>19.647615999999999</v>
      </c>
      <c r="K28" s="56">
        <f>'[2]Phường 2'!$BQ$28</f>
        <v>1.1167929999999999</v>
      </c>
      <c r="L28" s="56">
        <f>'[2]Phường 3'!$BQ$28</f>
        <v>0</v>
      </c>
      <c r="M28" s="56">
        <f>'[2]Phường An Đôn'!$BQ$28</f>
        <v>0</v>
      </c>
      <c r="N28" s="56">
        <f>'[2]Xã Hải Lệ'!$BQ$28</f>
        <v>20.730219000000002</v>
      </c>
    </row>
    <row r="29" spans="1:14">
      <c r="A29" s="229" t="s">
        <v>58</v>
      </c>
      <c r="B29" s="13" t="s">
        <v>50</v>
      </c>
      <c r="C29" s="11" t="s">
        <v>51</v>
      </c>
      <c r="D29" s="11"/>
      <c r="E29" s="53">
        <v>1.70869</v>
      </c>
      <c r="F29" s="54">
        <f t="shared" si="7"/>
        <v>1.3132820000000003</v>
      </c>
      <c r="G29" s="55">
        <f t="shared" si="8"/>
        <v>3.0219720000000003</v>
      </c>
      <c r="H29" s="55" t="e">
        <f>G29/G$9*100</f>
        <v>#DIV/0!</v>
      </c>
      <c r="I29" s="27">
        <f t="shared" si="2"/>
        <v>-1.3132820000000003</v>
      </c>
      <c r="J29" s="56">
        <f>'[2]Phường 1'!$BQ$29</f>
        <v>0.52714399999999995</v>
      </c>
      <c r="K29" s="56">
        <f>'[2]Phường 2'!$BQ$29</f>
        <v>1.4832799999999999</v>
      </c>
      <c r="L29" s="56">
        <f>'[2]Phường 3'!$BQ$29</f>
        <v>0.19063099999999999</v>
      </c>
      <c r="M29" s="56">
        <f>'[2]Phường An Đôn'!$BQ$29</f>
        <v>0.116546</v>
      </c>
      <c r="N29" s="56">
        <f>'[2]Xã Hải Lệ'!$BQ$29</f>
        <v>0.70437100000000008</v>
      </c>
    </row>
    <row r="30" spans="1:14">
      <c r="A30" s="229" t="s">
        <v>61</v>
      </c>
      <c r="B30" s="13" t="s">
        <v>135</v>
      </c>
      <c r="C30" s="11" t="s">
        <v>136</v>
      </c>
      <c r="D30" s="11"/>
      <c r="E30" s="53">
        <v>35.757220000000004</v>
      </c>
      <c r="F30" s="54">
        <f t="shared" si="7"/>
        <v>-1.9171800000000019</v>
      </c>
      <c r="G30" s="55">
        <f t="shared" si="8"/>
        <v>33.840040000000002</v>
      </c>
      <c r="H30" s="55" t="e">
        <f>G30/G$9*100</f>
        <v>#DIV/0!</v>
      </c>
      <c r="I30" s="27">
        <f t="shared" si="2"/>
        <v>1.9171800000000019</v>
      </c>
      <c r="J30" s="56">
        <f t="shared" ref="J30:N30" si="9">SUM(J32:J41)</f>
        <v>3.8334539999999997</v>
      </c>
      <c r="K30" s="56">
        <f t="shared" si="9"/>
        <v>5.2793460000000003</v>
      </c>
      <c r="L30" s="56">
        <f t="shared" si="9"/>
        <v>14.555550999999999</v>
      </c>
      <c r="M30" s="56">
        <f t="shared" si="9"/>
        <v>5.7519299999999998</v>
      </c>
      <c r="N30" s="56">
        <f t="shared" si="9"/>
        <v>4.419759</v>
      </c>
    </row>
    <row r="31" spans="1:14">
      <c r="A31" s="229"/>
      <c r="B31" s="13" t="s">
        <v>45</v>
      </c>
      <c r="C31" s="11"/>
      <c r="D31" s="11"/>
      <c r="E31" s="53"/>
      <c r="F31" s="54"/>
      <c r="G31" s="55"/>
      <c r="H31" s="55"/>
      <c r="I31" s="27">
        <f t="shared" si="2"/>
        <v>0</v>
      </c>
      <c r="J31" s="56"/>
      <c r="K31" s="56"/>
      <c r="L31" s="56"/>
      <c r="M31" s="56"/>
      <c r="N31" s="56"/>
    </row>
    <row r="32" spans="1:14" s="46" customFormat="1">
      <c r="A32" s="229" t="s">
        <v>137</v>
      </c>
      <c r="B32" s="13" t="s">
        <v>138</v>
      </c>
      <c r="C32" s="11" t="s">
        <v>71</v>
      </c>
      <c r="D32" s="11"/>
      <c r="E32" s="59">
        <v>5.9962800000000005</v>
      </c>
      <c r="F32" s="57">
        <f t="shared" ref="F32:F49" si="10">G32-E32</f>
        <v>-1.5808590000000002</v>
      </c>
      <c r="G32" s="55">
        <f t="shared" ref="G32:G49" si="11">SUM(J32:N32)</f>
        <v>4.4154210000000003</v>
      </c>
      <c r="H32" s="52">
        <f>G32/G$7*100</f>
        <v>6.0632241691247778E-2</v>
      </c>
      <c r="I32" s="27">
        <f t="shared" si="2"/>
        <v>1.5808590000000002</v>
      </c>
      <c r="J32" s="56">
        <f>'[2]Phường 1'!$BQ$32</f>
        <v>0</v>
      </c>
      <c r="K32" s="56">
        <f>'[2]Phường 2'!$BQ$32</f>
        <v>0</v>
      </c>
      <c r="L32" s="56">
        <f>'[2]Phường 3'!$BQ$32</f>
        <v>0.49676400000000004</v>
      </c>
      <c r="M32" s="56">
        <f>'[2]Phường An Đôn'!$BQ$32</f>
        <v>3.8334800000000002</v>
      </c>
      <c r="N32" s="56">
        <f>'[2]Xã Hải Lệ'!$BQ$32</f>
        <v>8.5177000000000003E-2</v>
      </c>
    </row>
    <row r="33" spans="1:14" s="46" customFormat="1">
      <c r="A33" s="229" t="s">
        <v>137</v>
      </c>
      <c r="B33" s="14" t="s">
        <v>139</v>
      </c>
      <c r="C33" s="11" t="s">
        <v>82</v>
      </c>
      <c r="D33" s="11"/>
      <c r="E33" s="59">
        <v>1.3828800000000001</v>
      </c>
      <c r="F33" s="54">
        <f t="shared" si="10"/>
        <v>5.9999999999504894E-6</v>
      </c>
      <c r="G33" s="55">
        <f t="shared" si="11"/>
        <v>1.3828860000000001</v>
      </c>
      <c r="H33" s="52"/>
      <c r="I33" s="27">
        <f t="shared" si="2"/>
        <v>-5.9999999999504894E-6</v>
      </c>
      <c r="J33" s="56">
        <f>'[2]Phường 1'!$BQ$33</f>
        <v>1.3092509999999999</v>
      </c>
      <c r="K33" s="56">
        <f>'[2]Phường 2'!$BQ$33</f>
        <v>0</v>
      </c>
      <c r="L33" s="56">
        <f>'[2]Phường 3'!$BQ$33</f>
        <v>7.3635000000000006E-2</v>
      </c>
      <c r="M33" s="56">
        <f>'[2]Phường An Đôn'!$BQ$33</f>
        <v>0</v>
      </c>
      <c r="N33" s="56">
        <f>'[2]Xã Hải Lệ'!$BQ$33</f>
        <v>0</v>
      </c>
    </row>
    <row r="34" spans="1:14">
      <c r="A34" s="229" t="s">
        <v>137</v>
      </c>
      <c r="B34" s="13" t="s">
        <v>72</v>
      </c>
      <c r="C34" s="11" t="s">
        <v>73</v>
      </c>
      <c r="D34" s="11"/>
      <c r="E34" s="53">
        <v>3.2542200000000001</v>
      </c>
      <c r="F34" s="54">
        <f t="shared" si="10"/>
        <v>1.1262210000000001</v>
      </c>
      <c r="G34" s="55">
        <f t="shared" si="11"/>
        <v>4.3804410000000003</v>
      </c>
      <c r="H34" s="55">
        <f>G34/G$32*100</f>
        <v>99.207776563095578</v>
      </c>
      <c r="I34" s="27">
        <f t="shared" si="2"/>
        <v>-1.1262210000000001</v>
      </c>
      <c r="J34" s="56">
        <f>'[2]Phường 1'!$BQ$34</f>
        <v>0.169902</v>
      </c>
      <c r="K34" s="56">
        <f>'[2]Phường 2'!$BQ$34</f>
        <v>2.5962260000000001</v>
      </c>
      <c r="L34" s="56">
        <f>'[2]Phường 3'!$BQ$34</f>
        <v>1.3</v>
      </c>
      <c r="M34" s="56">
        <f>'[2]Phường An Đôn'!$BQ$34</f>
        <v>0.12124599999999999</v>
      </c>
      <c r="N34" s="56">
        <f>'[2]Xã Hải Lệ'!$BQ$34</f>
        <v>0.19306699999999999</v>
      </c>
    </row>
    <row r="35" spans="1:14">
      <c r="A35" s="228" t="s">
        <v>137</v>
      </c>
      <c r="B35" s="13" t="s">
        <v>124</v>
      </c>
      <c r="C35" s="11" t="s">
        <v>74</v>
      </c>
      <c r="D35" s="11"/>
      <c r="E35" s="53">
        <v>17.685639999999999</v>
      </c>
      <c r="F35" s="54">
        <f t="shared" si="10"/>
        <v>1.7670090000000016</v>
      </c>
      <c r="G35" s="55">
        <f t="shared" si="11"/>
        <v>19.452649000000001</v>
      </c>
      <c r="H35" s="55">
        <f t="shared" ref="H35:H43" si="12">G35/G$32*100</f>
        <v>440.56159084263993</v>
      </c>
      <c r="I35" s="27">
        <f t="shared" si="2"/>
        <v>-1.7670090000000016</v>
      </c>
      <c r="J35" s="56">
        <f>'[2]Phường 1'!$BQ$35</f>
        <v>1.8832869999999999</v>
      </c>
      <c r="K35" s="56">
        <f>'[2]Phường 2'!$BQ$35</f>
        <v>2.6831200000000002</v>
      </c>
      <c r="L35" s="56">
        <f>'[2]Phường 3'!$BQ$35</f>
        <v>9.8980559999999986</v>
      </c>
      <c r="M35" s="56">
        <f>'[2]Phường An Đôn'!$BQ$35</f>
        <v>1.6147879999999999</v>
      </c>
      <c r="N35" s="56">
        <f>'[2]Xã Hải Lệ'!$BQ$35</f>
        <v>3.3733979999999999</v>
      </c>
    </row>
    <row r="36" spans="1:14">
      <c r="A36" s="229" t="s">
        <v>137</v>
      </c>
      <c r="B36" s="13" t="s">
        <v>140</v>
      </c>
      <c r="C36" s="11" t="s">
        <v>75</v>
      </c>
      <c r="D36" s="11"/>
      <c r="E36" s="53">
        <v>7.4382000000000001</v>
      </c>
      <c r="F36" s="54">
        <f t="shared" si="10"/>
        <v>-3.2295570000000007</v>
      </c>
      <c r="G36" s="55">
        <f t="shared" si="11"/>
        <v>4.2086429999999995</v>
      </c>
      <c r="H36" s="55">
        <f t="shared" si="12"/>
        <v>95.316913155053598</v>
      </c>
      <c r="I36" s="27">
        <f t="shared" si="2"/>
        <v>3.2295570000000007</v>
      </c>
      <c r="J36" s="56">
        <f>'[2]Phường 1'!$BQ$36</f>
        <v>0.47101399999999999</v>
      </c>
      <c r="K36" s="56">
        <f>'[2]Phường 2'!$BQ$36</f>
        <v>0</v>
      </c>
      <c r="L36" s="56">
        <f>'[2]Phường 3'!$BQ$36</f>
        <v>2.787096</v>
      </c>
      <c r="M36" s="56">
        <f>'[2]Phường An Đôn'!$BQ$36</f>
        <v>0.18241599999999999</v>
      </c>
      <c r="N36" s="56">
        <f>'[2]Xã Hải Lệ'!$BQ$36</f>
        <v>0.76811700000000005</v>
      </c>
    </row>
    <row r="37" spans="1:14">
      <c r="A37" s="229" t="s">
        <v>137</v>
      </c>
      <c r="B37" s="13" t="s">
        <v>121</v>
      </c>
      <c r="C37" s="11" t="s">
        <v>81</v>
      </c>
      <c r="D37" s="11"/>
      <c r="E37" s="53"/>
      <c r="F37" s="54">
        <f t="shared" si="10"/>
        <v>0</v>
      </c>
      <c r="G37" s="55">
        <f t="shared" si="11"/>
        <v>0</v>
      </c>
      <c r="H37" s="55">
        <f t="shared" si="12"/>
        <v>0</v>
      </c>
      <c r="I37" s="27">
        <f t="shared" si="2"/>
        <v>0</v>
      </c>
      <c r="J37" s="56">
        <f>'[2]Phường 1'!$BQ$37</f>
        <v>0</v>
      </c>
      <c r="K37" s="56">
        <f>'[2]Phường 2'!$BQ$37</f>
        <v>0</v>
      </c>
      <c r="L37" s="56">
        <f>'[2]Phường 3'!$BQ$37</f>
        <v>0</v>
      </c>
      <c r="M37" s="56">
        <f>'[2]Phường An Đôn'!$BQ$37</f>
        <v>0</v>
      </c>
      <c r="N37" s="56">
        <f>'[2]Xã Hải Lệ'!$BQ$37</f>
        <v>0</v>
      </c>
    </row>
    <row r="38" spans="1:14">
      <c r="A38" s="229" t="s">
        <v>137</v>
      </c>
      <c r="B38" s="13" t="s">
        <v>141</v>
      </c>
      <c r="C38" s="11" t="s">
        <v>142</v>
      </c>
      <c r="D38" s="11"/>
      <c r="E38" s="53"/>
      <c r="F38" s="54">
        <f t="shared" si="10"/>
        <v>0</v>
      </c>
      <c r="G38" s="55">
        <f t="shared" si="11"/>
        <v>0</v>
      </c>
      <c r="H38" s="55">
        <f t="shared" si="12"/>
        <v>0</v>
      </c>
      <c r="I38" s="27">
        <f t="shared" si="2"/>
        <v>0</v>
      </c>
      <c r="J38" s="56">
        <f>'[2]Phường 1'!$BQ$38</f>
        <v>0</v>
      </c>
      <c r="K38" s="56">
        <f>'[2]Phường 2'!$BQ$38</f>
        <v>0</v>
      </c>
      <c r="L38" s="56">
        <f>'[2]Phường 3'!$BQ$38</f>
        <v>0</v>
      </c>
      <c r="M38" s="56">
        <f>'[2]Phường An Đôn'!$BQ$38</f>
        <v>0</v>
      </c>
      <c r="N38" s="56">
        <f>'[2]Xã Hải Lệ'!$BQ$38</f>
        <v>0</v>
      </c>
    </row>
    <row r="39" spans="1:14">
      <c r="A39" s="229" t="s">
        <v>137</v>
      </c>
      <c r="B39" s="13" t="s">
        <v>143</v>
      </c>
      <c r="C39" s="11" t="s">
        <v>144</v>
      </c>
      <c r="D39" s="11"/>
      <c r="E39" s="53"/>
      <c r="F39" s="54">
        <f t="shared" si="10"/>
        <v>0</v>
      </c>
      <c r="G39" s="55">
        <f t="shared" si="11"/>
        <v>0</v>
      </c>
      <c r="H39" s="55">
        <f t="shared" si="12"/>
        <v>0</v>
      </c>
      <c r="I39" s="27">
        <f t="shared" si="2"/>
        <v>0</v>
      </c>
      <c r="J39" s="56">
        <f>'[2]Phường 1'!$BQ$39</f>
        <v>0</v>
      </c>
      <c r="K39" s="56">
        <f>'[2]Phường 2'!$BQ$39</f>
        <v>0</v>
      </c>
      <c r="L39" s="56">
        <f>'[2]Phường 3'!$BQ$39</f>
        <v>0</v>
      </c>
      <c r="M39" s="56">
        <f>'[2]Phường An Đôn'!$BQ$39</f>
        <v>0</v>
      </c>
      <c r="N39" s="56">
        <f>'[2]Xã Hải Lệ'!$BQ$39</f>
        <v>0</v>
      </c>
    </row>
    <row r="40" spans="1:14">
      <c r="A40" s="229" t="s">
        <v>137</v>
      </c>
      <c r="B40" s="13" t="s">
        <v>95</v>
      </c>
      <c r="C40" s="11" t="s">
        <v>106</v>
      </c>
      <c r="D40" s="11"/>
      <c r="E40" s="53"/>
      <c r="F40" s="54">
        <f t="shared" si="10"/>
        <v>0</v>
      </c>
      <c r="G40" s="55">
        <f t="shared" si="11"/>
        <v>0</v>
      </c>
      <c r="H40" s="55">
        <f t="shared" si="12"/>
        <v>0</v>
      </c>
      <c r="I40" s="27">
        <f t="shared" si="2"/>
        <v>0</v>
      </c>
      <c r="J40" s="56">
        <f>'[2]Phường 1'!$BQ$40</f>
        <v>0</v>
      </c>
      <c r="K40" s="56">
        <f>'[2]Phường 2'!$BQ$40</f>
        <v>0</v>
      </c>
      <c r="L40" s="56">
        <f>'[2]Phường 3'!$BQ$40</f>
        <v>0</v>
      </c>
      <c r="M40" s="56">
        <f>'[2]Phường An Đôn'!$BQ$40</f>
        <v>0</v>
      </c>
      <c r="N40" s="56">
        <f>'[2]Xã Hải Lệ'!$BQ$40</f>
        <v>0</v>
      </c>
    </row>
    <row r="41" spans="1:14">
      <c r="A41" s="229" t="s">
        <v>137</v>
      </c>
      <c r="B41" s="13" t="s">
        <v>102</v>
      </c>
      <c r="C41" s="11" t="s">
        <v>103</v>
      </c>
      <c r="D41" s="11"/>
      <c r="E41" s="53"/>
      <c r="F41" s="54">
        <f t="shared" si="10"/>
        <v>0</v>
      </c>
      <c r="G41" s="55">
        <f t="shared" si="11"/>
        <v>0</v>
      </c>
      <c r="H41" s="55">
        <f t="shared" si="12"/>
        <v>0</v>
      </c>
      <c r="I41" s="27">
        <f t="shared" si="2"/>
        <v>0</v>
      </c>
      <c r="J41" s="56">
        <f>'[2]Phường 1'!$BQ$41</f>
        <v>0</v>
      </c>
      <c r="K41" s="56">
        <f>'[2]Phường 2'!$BQ$41</f>
        <v>0</v>
      </c>
      <c r="L41" s="56">
        <f>'[2]Phường 3'!$BQ$41</f>
        <v>0</v>
      </c>
      <c r="M41" s="56">
        <f>'[2]Phường An Đôn'!$BQ$41</f>
        <v>0</v>
      </c>
      <c r="N41" s="56">
        <f>'[2]Xã Hải Lệ'!$BQ$41</f>
        <v>0</v>
      </c>
    </row>
    <row r="42" spans="1:14">
      <c r="A42" s="229" t="s">
        <v>64</v>
      </c>
      <c r="B42" s="13" t="s">
        <v>145</v>
      </c>
      <c r="C42" s="11" t="s">
        <v>146</v>
      </c>
      <c r="D42" s="11"/>
      <c r="E42" s="53">
        <v>158.54436999999999</v>
      </c>
      <c r="F42" s="54">
        <f t="shared" si="10"/>
        <v>-54.742182999999983</v>
      </c>
      <c r="G42" s="55">
        <f t="shared" si="11"/>
        <v>103.802187</v>
      </c>
      <c r="H42" s="55">
        <f>G42/G$32*100</f>
        <v>2350.9012390890925</v>
      </c>
      <c r="I42" s="27">
        <f t="shared" si="2"/>
        <v>54.742182999999983</v>
      </c>
      <c r="J42" s="60">
        <f t="shared" ref="J42:N42" si="13">SUM(J43:J48)</f>
        <v>12.359903999999998</v>
      </c>
      <c r="K42" s="60">
        <f t="shared" si="13"/>
        <v>2.1633690000000003</v>
      </c>
      <c r="L42" s="60">
        <f t="shared" si="13"/>
        <v>4.6444849999999995</v>
      </c>
      <c r="M42" s="60">
        <f t="shared" si="13"/>
        <v>2.6976960000000005</v>
      </c>
      <c r="N42" s="60">
        <f t="shared" si="13"/>
        <v>81.936733000000004</v>
      </c>
    </row>
    <row r="43" spans="1:14">
      <c r="A43" s="229" t="s">
        <v>137</v>
      </c>
      <c r="B43" s="13" t="s">
        <v>53</v>
      </c>
      <c r="C43" s="11" t="s">
        <v>54</v>
      </c>
      <c r="D43" s="11"/>
      <c r="E43" s="53"/>
      <c r="F43" s="54">
        <f t="shared" si="10"/>
        <v>0</v>
      </c>
      <c r="G43" s="55">
        <f t="shared" si="11"/>
        <v>0</v>
      </c>
      <c r="H43" s="55">
        <f t="shared" si="12"/>
        <v>0</v>
      </c>
      <c r="I43" s="27">
        <f t="shared" si="2"/>
        <v>0</v>
      </c>
      <c r="J43" s="56">
        <f>'[2]Phường 1'!$BQ$43</f>
        <v>0</v>
      </c>
      <c r="K43" s="56">
        <f>'[2]Phường 2'!$BQ$43</f>
        <v>0</v>
      </c>
      <c r="L43" s="56">
        <f>'[2]Phường 3'!$BQ$43</f>
        <v>0</v>
      </c>
      <c r="M43" s="56">
        <f>'[2]Phường An Đôn'!$BQ$43</f>
        <v>0</v>
      </c>
      <c r="N43" s="56">
        <f>'[2]Xã Hải Lệ'!$BQ$43</f>
        <v>0</v>
      </c>
    </row>
    <row r="44" spans="1:14" s="46" customFormat="1">
      <c r="A44" s="229" t="s">
        <v>137</v>
      </c>
      <c r="B44" s="13" t="s">
        <v>56</v>
      </c>
      <c r="C44" s="11" t="s">
        <v>57</v>
      </c>
      <c r="D44" s="11"/>
      <c r="E44" s="59">
        <v>52.875509999999998</v>
      </c>
      <c r="F44" s="54">
        <f t="shared" si="10"/>
        <v>13.277347999999996</v>
      </c>
      <c r="G44" s="55">
        <f t="shared" si="11"/>
        <v>66.152857999999995</v>
      </c>
      <c r="H44" s="52"/>
      <c r="I44" s="27">
        <f t="shared" si="2"/>
        <v>-13.277347999999996</v>
      </c>
      <c r="J44" s="56">
        <f>'[2]Phường 1'!$BQ$44</f>
        <v>3.7155149999999999</v>
      </c>
      <c r="K44" s="56">
        <f>'[2]Phường 2'!$BQ$44</f>
        <v>0</v>
      </c>
      <c r="L44" s="56">
        <f>'[2]Phường 3'!$BQ$44</f>
        <v>0</v>
      </c>
      <c r="M44" s="56">
        <f>'[2]Phường An Đôn'!$BQ$44</f>
        <v>0</v>
      </c>
      <c r="N44" s="56">
        <f>'[2]Xã Hải Lệ'!$BQ$44</f>
        <v>62.437342999999998</v>
      </c>
    </row>
    <row r="45" spans="1:14">
      <c r="A45" s="229" t="s">
        <v>137</v>
      </c>
      <c r="B45" s="13" t="s">
        <v>147</v>
      </c>
      <c r="C45" s="11" t="s">
        <v>148</v>
      </c>
      <c r="D45" s="11"/>
      <c r="E45" s="53"/>
      <c r="F45" s="54">
        <f t="shared" si="10"/>
        <v>0</v>
      </c>
      <c r="G45" s="55">
        <f t="shared" si="11"/>
        <v>0</v>
      </c>
      <c r="H45" s="55" t="e">
        <f t="shared" ref="H45:H52" si="14">G45/G$43*100</f>
        <v>#DIV/0!</v>
      </c>
      <c r="I45" s="27">
        <f t="shared" si="2"/>
        <v>0</v>
      </c>
      <c r="J45" s="56">
        <f>'[2]Phường 1'!$BQ$45</f>
        <v>0</v>
      </c>
      <c r="K45" s="56">
        <f>'[2]Phường 2'!$BQ$45</f>
        <v>0</v>
      </c>
      <c r="L45" s="56">
        <f>'[2]Phường 3'!$BQ$45</f>
        <v>0</v>
      </c>
      <c r="M45" s="56">
        <f>'[2]Phường An Đôn'!$BQ$45</f>
        <v>0</v>
      </c>
      <c r="N45" s="56">
        <f>'[2]Xã Hải Lệ'!$BQ$45</f>
        <v>0</v>
      </c>
    </row>
    <row r="46" spans="1:14">
      <c r="A46" s="229" t="s">
        <v>137</v>
      </c>
      <c r="B46" s="15" t="s">
        <v>59</v>
      </c>
      <c r="C46" s="11" t="s">
        <v>60</v>
      </c>
      <c r="D46" s="11"/>
      <c r="E46" s="53">
        <v>84.754500000000007</v>
      </c>
      <c r="F46" s="54">
        <f t="shared" si="10"/>
        <v>-75.113486000000009</v>
      </c>
      <c r="G46" s="55">
        <f t="shared" si="11"/>
        <v>9.6410139999999984</v>
      </c>
      <c r="H46" s="55" t="e">
        <f t="shared" si="14"/>
        <v>#DIV/0!</v>
      </c>
      <c r="I46" s="27">
        <f t="shared" si="2"/>
        <v>75.113486000000009</v>
      </c>
      <c r="J46" s="56">
        <f>'[2]Phường 1'!$BQ$46</f>
        <v>4.5706309999999997</v>
      </c>
      <c r="K46" s="56">
        <f>'[2]Phường 2'!$BQ$46</f>
        <v>0.80203400000000002</v>
      </c>
      <c r="L46" s="56">
        <f>'[2]Phường 3'!$BQ$46</f>
        <v>2.947616</v>
      </c>
      <c r="M46" s="56">
        <f>'[2]Phường An Đôn'!$BQ$46</f>
        <v>1.1000000000000001</v>
      </c>
      <c r="N46" s="56">
        <f>'[2]Xã Hải Lệ'!$BQ$46</f>
        <v>0.22073300000000001</v>
      </c>
    </row>
    <row r="47" spans="1:14">
      <c r="A47" s="229" t="s">
        <v>137</v>
      </c>
      <c r="B47" s="14" t="s">
        <v>62</v>
      </c>
      <c r="C47" s="11" t="s">
        <v>63</v>
      </c>
      <c r="D47" s="11"/>
      <c r="E47" s="53">
        <v>10.332180000000001</v>
      </c>
      <c r="F47" s="54">
        <f t="shared" si="10"/>
        <v>-1.3811050000000016</v>
      </c>
      <c r="G47" s="55">
        <f t="shared" si="11"/>
        <v>8.9510749999999994</v>
      </c>
      <c r="H47" s="55" t="e">
        <f t="shared" si="14"/>
        <v>#DIV/0!</v>
      </c>
      <c r="I47" s="27">
        <f t="shared" si="2"/>
        <v>1.3811050000000016</v>
      </c>
      <c r="J47" s="56">
        <f>'[2]Phường 1'!$BQ$47</f>
        <v>4.0737579999999998</v>
      </c>
      <c r="K47" s="56">
        <f>'[2]Phường 2'!$BQ$47</f>
        <v>1.1102000000000001</v>
      </c>
      <c r="L47" s="56">
        <f>'[2]Phường 3'!$BQ$47</f>
        <v>1.696869</v>
      </c>
      <c r="M47" s="56">
        <f>'[2]Phường An Đôn'!$BQ$47</f>
        <v>1.4815910000000001</v>
      </c>
      <c r="N47" s="56">
        <f>'[2]Xã Hải Lệ'!$BQ$47</f>
        <v>0.58865699999999999</v>
      </c>
    </row>
    <row r="48" spans="1:14">
      <c r="A48" s="229" t="s">
        <v>137</v>
      </c>
      <c r="B48" s="14" t="s">
        <v>65</v>
      </c>
      <c r="C48" s="11" t="s">
        <v>66</v>
      </c>
      <c r="D48" s="11"/>
      <c r="E48" s="53">
        <v>10.582180000000001</v>
      </c>
      <c r="F48" s="54">
        <f t="shared" si="10"/>
        <v>8.4750599999999991</v>
      </c>
      <c r="G48" s="55">
        <f t="shared" si="11"/>
        <v>19.05724</v>
      </c>
      <c r="H48" s="55" t="e">
        <f t="shared" si="14"/>
        <v>#DIV/0!</v>
      </c>
      <c r="I48" s="27">
        <f t="shared" si="2"/>
        <v>-8.4750599999999991</v>
      </c>
      <c r="J48" s="56">
        <f>'[2]Phường 1'!$BQ$48</f>
        <v>0</v>
      </c>
      <c r="K48" s="56">
        <f>'[2]Phường 2'!$BQ$48</f>
        <v>0.251135</v>
      </c>
      <c r="L48" s="56">
        <f>'[2]Phường 3'!$BQ$48</f>
        <v>0</v>
      </c>
      <c r="M48" s="56">
        <f>'[2]Phường An Đôn'!$BQ$48</f>
        <v>0.116105</v>
      </c>
      <c r="N48" s="56">
        <f>'[2]Xã Hải Lệ'!$BQ$48</f>
        <v>18.690000000000001</v>
      </c>
    </row>
    <row r="49" spans="1:14">
      <c r="A49" s="229" t="s">
        <v>67</v>
      </c>
      <c r="B49" s="13" t="s">
        <v>149</v>
      </c>
      <c r="C49" s="11" t="s">
        <v>150</v>
      </c>
      <c r="D49" s="11"/>
      <c r="E49" s="53">
        <v>566.30112999999994</v>
      </c>
      <c r="F49" s="54">
        <f t="shared" si="10"/>
        <v>-196.91100399999993</v>
      </c>
      <c r="G49" s="55">
        <f t="shared" si="11"/>
        <v>369.39012600000001</v>
      </c>
      <c r="H49" s="55" t="e">
        <f t="shared" si="14"/>
        <v>#DIV/0!</v>
      </c>
      <c r="I49" s="27">
        <f t="shared" si="2"/>
        <v>196.91100399999993</v>
      </c>
      <c r="J49" s="61">
        <f t="shared" ref="J49:N49" si="15">SUM(J51:J60)</f>
        <v>33.001927000000002</v>
      </c>
      <c r="K49" s="61">
        <f t="shared" si="15"/>
        <v>62.420774000000002</v>
      </c>
      <c r="L49" s="61">
        <f t="shared" si="15"/>
        <v>37.698652999999993</v>
      </c>
      <c r="M49" s="61">
        <f t="shared" si="15"/>
        <v>39.095350000000003</v>
      </c>
      <c r="N49" s="61">
        <f t="shared" si="15"/>
        <v>197.17342200000002</v>
      </c>
    </row>
    <row r="50" spans="1:14">
      <c r="A50" s="229"/>
      <c r="B50" s="13" t="s">
        <v>45</v>
      </c>
      <c r="C50" s="11"/>
      <c r="D50" s="11"/>
      <c r="E50" s="53"/>
      <c r="F50" s="54"/>
      <c r="G50" s="55"/>
      <c r="H50" s="55"/>
      <c r="I50" s="27">
        <f t="shared" si="2"/>
        <v>0</v>
      </c>
      <c r="J50" s="61"/>
      <c r="K50" s="61"/>
      <c r="L50" s="61"/>
      <c r="M50" s="61"/>
      <c r="N50" s="61"/>
    </row>
    <row r="51" spans="1:14">
      <c r="A51" s="229" t="s">
        <v>137</v>
      </c>
      <c r="B51" s="13" t="s">
        <v>151</v>
      </c>
      <c r="C51" s="11" t="s">
        <v>69</v>
      </c>
      <c r="D51" s="11"/>
      <c r="E51" s="53">
        <v>340.05804999999998</v>
      </c>
      <c r="F51" s="54">
        <f t="shared" ref="F51:F63" si="16">G51-E51</f>
        <v>-85.719513000000006</v>
      </c>
      <c r="G51" s="55">
        <f t="shared" ref="G51:G73" si="17">SUM(J51:N51)</f>
        <v>254.33853699999997</v>
      </c>
      <c r="H51" s="55" t="e">
        <f t="shared" si="14"/>
        <v>#DIV/0!</v>
      </c>
      <c r="I51" s="27">
        <f t="shared" si="2"/>
        <v>85.719513000000006</v>
      </c>
      <c r="J51" s="56">
        <f>'[2]Phường 1'!$BQ$51</f>
        <v>24.478755</v>
      </c>
      <c r="K51" s="56">
        <f>'[2]Phường 2'!$BQ$51</f>
        <v>23.25037</v>
      </c>
      <c r="L51" s="56">
        <f>'[2]Phường 3'!$BQ$51</f>
        <v>28.211860999999999</v>
      </c>
      <c r="M51" s="56">
        <f>'[2]Phường An Đôn'!$BQ$51</f>
        <v>35.783521</v>
      </c>
      <c r="N51" s="56">
        <f>'[2]Xã Hải Lệ'!$BQ$51</f>
        <v>142.61402999999999</v>
      </c>
    </row>
    <row r="52" spans="1:14">
      <c r="A52" s="229" t="s">
        <v>137</v>
      </c>
      <c r="B52" s="13" t="s">
        <v>152</v>
      </c>
      <c r="C52" s="11" t="s">
        <v>70</v>
      </c>
      <c r="D52" s="11"/>
      <c r="E52" s="53">
        <v>85.981449999999995</v>
      </c>
      <c r="F52" s="54">
        <f t="shared" si="16"/>
        <v>-10.132868999999999</v>
      </c>
      <c r="G52" s="55">
        <f t="shared" si="17"/>
        <v>75.848580999999996</v>
      </c>
      <c r="H52" s="55" t="e">
        <f t="shared" si="14"/>
        <v>#DIV/0!</v>
      </c>
      <c r="I52" s="27">
        <f t="shared" si="2"/>
        <v>10.132868999999999</v>
      </c>
      <c r="J52" s="56">
        <f>'[2]Phường 1'!$BQ$52</f>
        <v>7.0175130000000001</v>
      </c>
      <c r="K52" s="56">
        <f>'[2]Phường 2'!$BQ$52</f>
        <v>10.328006999999999</v>
      </c>
      <c r="L52" s="56">
        <f>'[2]Phường 3'!$BQ$52</f>
        <v>7.5394519999999998</v>
      </c>
      <c r="M52" s="56">
        <f>'[2]Phường An Đôn'!$BQ$52</f>
        <v>3.0718290000000001</v>
      </c>
      <c r="N52" s="56">
        <f>'[2]Xã Hải Lệ'!$BQ$52</f>
        <v>47.891779999999997</v>
      </c>
    </row>
    <row r="53" spans="1:14">
      <c r="A53" s="229" t="s">
        <v>137</v>
      </c>
      <c r="B53" s="14" t="s">
        <v>153</v>
      </c>
      <c r="C53" s="11" t="s">
        <v>154</v>
      </c>
      <c r="D53" s="11"/>
      <c r="E53" s="53"/>
      <c r="F53" s="54">
        <f t="shared" si="16"/>
        <v>0</v>
      </c>
      <c r="G53" s="55">
        <f t="shared" si="17"/>
        <v>0</v>
      </c>
      <c r="H53" s="55"/>
      <c r="I53" s="27">
        <f t="shared" si="2"/>
        <v>0</v>
      </c>
      <c r="J53" s="56">
        <f>'[2]Phường 1'!$BQ$53</f>
        <v>0</v>
      </c>
      <c r="K53" s="56">
        <f>'[2]Phường 2'!$BQ$53</f>
        <v>0</v>
      </c>
      <c r="L53" s="56">
        <f>'[2]Phường 3'!$BQ$53</f>
        <v>0</v>
      </c>
      <c r="M53" s="56">
        <f>'[2]Phường An Đôn'!$BQ$53</f>
        <v>0</v>
      </c>
      <c r="N53" s="56">
        <f>'[2]Xã Hải Lệ'!$BQ$53</f>
        <v>0</v>
      </c>
    </row>
    <row r="54" spans="1:14">
      <c r="A54" s="229" t="s">
        <v>137</v>
      </c>
      <c r="B54" s="14" t="s">
        <v>155</v>
      </c>
      <c r="C54" s="11" t="s">
        <v>156</v>
      </c>
      <c r="D54" s="11"/>
      <c r="E54" s="53"/>
      <c r="F54" s="54">
        <f t="shared" si="16"/>
        <v>0</v>
      </c>
      <c r="G54" s="55">
        <f t="shared" si="17"/>
        <v>0</v>
      </c>
      <c r="H54" s="55">
        <f>G54/G$32*100</f>
        <v>0</v>
      </c>
      <c r="I54" s="27">
        <f t="shared" si="2"/>
        <v>0</v>
      </c>
      <c r="J54" s="56">
        <f>'[2]Phường 1'!$BQ$54</f>
        <v>0</v>
      </c>
      <c r="K54" s="56">
        <f>'[2]Phường 2'!$BQ$54</f>
        <v>0</v>
      </c>
      <c r="L54" s="56">
        <f>'[2]Phường 3'!$BQ$54</f>
        <v>0</v>
      </c>
      <c r="M54" s="56">
        <f>'[2]Phường An Đôn'!$BQ$54</f>
        <v>0</v>
      </c>
      <c r="N54" s="56">
        <f>'[2]Xã Hải Lệ'!$BQ$54</f>
        <v>0</v>
      </c>
    </row>
    <row r="55" spans="1:14" ht="31.5">
      <c r="A55" s="229" t="s">
        <v>137</v>
      </c>
      <c r="B55" s="15" t="s">
        <v>157</v>
      </c>
      <c r="C55" s="11" t="s">
        <v>158</v>
      </c>
      <c r="D55" s="11"/>
      <c r="E55" s="53">
        <v>26.417860000000001</v>
      </c>
      <c r="F55" s="54">
        <f t="shared" si="16"/>
        <v>-0.17650800000000189</v>
      </c>
      <c r="G55" s="55">
        <f t="shared" si="17"/>
        <v>26.241351999999999</v>
      </c>
      <c r="H55" s="55">
        <f>G55/G$32*100</f>
        <v>594.31143712003905</v>
      </c>
      <c r="I55" s="27">
        <f t="shared" si="2"/>
        <v>0.17650800000000189</v>
      </c>
      <c r="J55" s="56">
        <f>'[2]Phường 1'!$BQ$55</f>
        <v>0</v>
      </c>
      <c r="K55" s="56">
        <f>'[2]Phường 2'!$BQ$55</f>
        <v>25.211406</v>
      </c>
      <c r="L55" s="56">
        <f>'[2]Phường 3'!$BQ$55</f>
        <v>1.029946</v>
      </c>
      <c r="M55" s="56">
        <f>'[2]Phường An Đôn'!$BQ$55</f>
        <v>0</v>
      </c>
      <c r="N55" s="56">
        <f>'[2]Xã Hải Lệ'!$BQ$55</f>
        <v>0</v>
      </c>
    </row>
    <row r="56" spans="1:14">
      <c r="A56" s="229" t="s">
        <v>137</v>
      </c>
      <c r="B56" s="14" t="s">
        <v>159</v>
      </c>
      <c r="C56" s="11" t="s">
        <v>78</v>
      </c>
      <c r="D56" s="11"/>
      <c r="E56" s="53">
        <v>20.122889999999998</v>
      </c>
      <c r="F56" s="54">
        <f t="shared" si="16"/>
        <v>-15.119998999999998</v>
      </c>
      <c r="G56" s="55">
        <f t="shared" si="17"/>
        <v>5.002891</v>
      </c>
      <c r="H56" s="55">
        <f>G56/G$32*100</f>
        <v>113.3049600479773</v>
      </c>
      <c r="I56" s="27">
        <f t="shared" si="2"/>
        <v>15.119998999999998</v>
      </c>
      <c r="J56" s="56">
        <f>'[2]Phường 1'!$BQ$56</f>
        <v>0</v>
      </c>
      <c r="K56" s="56">
        <f>'[2]Phường 2'!$BQ$56</f>
        <v>0</v>
      </c>
      <c r="L56" s="56">
        <f>'[2]Phường 3'!$BQ$56</f>
        <v>0</v>
      </c>
      <c r="M56" s="56">
        <f>'[2]Phường An Đôn'!$BQ$56</f>
        <v>0</v>
      </c>
      <c r="N56" s="56">
        <f>'[2]Xã Hải Lệ'!$BQ$56</f>
        <v>5.002891</v>
      </c>
    </row>
    <row r="57" spans="1:14">
      <c r="A57" s="229" t="s">
        <v>137</v>
      </c>
      <c r="B57" s="14" t="s">
        <v>160</v>
      </c>
      <c r="C57" s="11" t="s">
        <v>76</v>
      </c>
      <c r="D57" s="11"/>
      <c r="E57" s="53">
        <v>0.74564999999999992</v>
      </c>
      <c r="F57" s="54">
        <f t="shared" si="16"/>
        <v>0.65315900000000005</v>
      </c>
      <c r="G57" s="55">
        <f t="shared" si="17"/>
        <v>1.398809</v>
      </c>
      <c r="H57" s="55">
        <f>G57/G$32*100</f>
        <v>31.680082148451984</v>
      </c>
      <c r="I57" s="27">
        <f t="shared" si="2"/>
        <v>-0.65315900000000005</v>
      </c>
      <c r="J57" s="56">
        <f>'[2]Phường 1'!$BQ$57</f>
        <v>8.6940000000000003E-3</v>
      </c>
      <c r="K57" s="56">
        <f>'[2]Phường 2'!$BQ$57</f>
        <v>0.336283</v>
      </c>
      <c r="L57" s="56">
        <f>'[2]Phường 3'!$BQ$57</f>
        <v>0</v>
      </c>
      <c r="M57" s="56">
        <f>'[2]Phường An Đôn'!$BQ$57</f>
        <v>0</v>
      </c>
      <c r="N57" s="56">
        <f>'[2]Xã Hải Lệ'!$BQ$57</f>
        <v>1.0538320000000001</v>
      </c>
    </row>
    <row r="58" spans="1:14" ht="31.5">
      <c r="A58" s="229" t="s">
        <v>137</v>
      </c>
      <c r="B58" s="14" t="s">
        <v>161</v>
      </c>
      <c r="C58" s="11" t="s">
        <v>77</v>
      </c>
      <c r="D58" s="11"/>
      <c r="E58" s="53">
        <v>0.25223999999999996</v>
      </c>
      <c r="F58" s="54">
        <f t="shared" si="16"/>
        <v>4.5470000000000232E-3</v>
      </c>
      <c r="G58" s="55">
        <f t="shared" si="17"/>
        <v>0.25678699999999999</v>
      </c>
      <c r="H58" s="55" t="e">
        <f>G58/G$43*100</f>
        <v>#DIV/0!</v>
      </c>
      <c r="I58" s="27">
        <f t="shared" si="2"/>
        <v>-4.5470000000000232E-3</v>
      </c>
      <c r="J58" s="56">
        <f>'[2]Phường 1'!$BQ$58</f>
        <v>8.234E-3</v>
      </c>
      <c r="K58" s="56">
        <f>'[2]Phường 2'!$BQ$58</f>
        <v>0.21453700000000001</v>
      </c>
      <c r="L58" s="56">
        <f>'[2]Phường 3'!$BQ$58</f>
        <v>1.4083999999999999E-2</v>
      </c>
      <c r="M58" s="56">
        <f>'[2]Phường An Đôn'!$BQ$58</f>
        <v>0</v>
      </c>
      <c r="N58" s="56">
        <f>'[2]Xã Hải Lệ'!$BQ$58</f>
        <v>1.9931999999999998E-2</v>
      </c>
    </row>
    <row r="59" spans="1:14">
      <c r="A59" s="229" t="s">
        <v>137</v>
      </c>
      <c r="B59" s="14" t="s">
        <v>162</v>
      </c>
      <c r="C59" s="11" t="s">
        <v>83</v>
      </c>
      <c r="D59" s="11"/>
      <c r="E59" s="53">
        <v>2.4291</v>
      </c>
      <c r="F59" s="54">
        <f t="shared" si="16"/>
        <v>-0.753776</v>
      </c>
      <c r="G59" s="55">
        <f t="shared" si="17"/>
        <v>1.675324</v>
      </c>
      <c r="H59" s="55" t="e">
        <f>G59/G$43*100</f>
        <v>#DIV/0!</v>
      </c>
      <c r="I59" s="27">
        <f t="shared" si="2"/>
        <v>0.753776</v>
      </c>
      <c r="J59" s="56">
        <f>'[2]Phường 1'!$BQ$59</f>
        <v>0</v>
      </c>
      <c r="K59" s="56">
        <f>'[2]Phường 2'!$BQ$59</f>
        <v>1.5862229999999999</v>
      </c>
      <c r="L59" s="56">
        <f>'[2]Phường 3'!$BQ$59</f>
        <v>0</v>
      </c>
      <c r="M59" s="56">
        <f>'[2]Phường An Đôn'!$BQ$59</f>
        <v>0</v>
      </c>
      <c r="N59" s="56">
        <f>'[2]Xã Hải Lệ'!$BQ$59</f>
        <v>8.9101E-2</v>
      </c>
    </row>
    <row r="60" spans="1:14">
      <c r="A60" s="229" t="s">
        <v>137</v>
      </c>
      <c r="B60" s="14" t="s">
        <v>163</v>
      </c>
      <c r="C60" s="11" t="s">
        <v>87</v>
      </c>
      <c r="D60" s="11"/>
      <c r="E60" s="53">
        <v>90.293890000000005</v>
      </c>
      <c r="F60" s="54">
        <f t="shared" si="16"/>
        <v>-85.666044999999997</v>
      </c>
      <c r="G60" s="55">
        <f t="shared" si="17"/>
        <v>4.6278450000000007</v>
      </c>
      <c r="H60" s="55" t="e">
        <f>G60/G$43*100</f>
        <v>#DIV/0!</v>
      </c>
      <c r="I60" s="27">
        <f t="shared" si="2"/>
        <v>85.666044999999997</v>
      </c>
      <c r="J60" s="56">
        <f>'[2]Phường 1'!$BQ$60</f>
        <v>1.488731</v>
      </c>
      <c r="K60" s="56">
        <f>'[2]Phường 2'!$BQ$60</f>
        <v>1.4939480000000001</v>
      </c>
      <c r="L60" s="56">
        <f>'[2]Phường 3'!$BQ$60</f>
        <v>0.90331000000000006</v>
      </c>
      <c r="M60" s="56">
        <f>'[2]Phường An Đôn'!$BQ$60</f>
        <v>0.24</v>
      </c>
      <c r="N60" s="56">
        <f>'[2]Xã Hải Lệ'!$BQ$60</f>
        <v>0.50185599999999997</v>
      </c>
    </row>
    <row r="61" spans="1:14">
      <c r="A61" s="229" t="s">
        <v>68</v>
      </c>
      <c r="B61" s="14" t="s">
        <v>164</v>
      </c>
      <c r="C61" s="11" t="s">
        <v>79</v>
      </c>
      <c r="D61" s="11"/>
      <c r="E61" s="53">
        <v>3.7290700000000001</v>
      </c>
      <c r="F61" s="54">
        <f t="shared" si="16"/>
        <v>-8.1881000000000093E-2</v>
      </c>
      <c r="G61" s="55">
        <f t="shared" si="17"/>
        <v>3.647189</v>
      </c>
      <c r="H61" s="55">
        <f t="shared" ref="H61:H73" si="18">G61/G$32*100</f>
        <v>82.601160795312595</v>
      </c>
      <c r="I61" s="27">
        <f t="shared" si="2"/>
        <v>8.1881000000000093E-2</v>
      </c>
      <c r="J61" s="56">
        <f>'[2]Phường 1'!$BQ$61</f>
        <v>0</v>
      </c>
      <c r="K61" s="56">
        <f>'[2]Phường 2'!$BQ$61</f>
        <v>2.2181120000000001</v>
      </c>
      <c r="L61" s="56">
        <f>'[2]Phường 3'!$BQ$61</f>
        <v>0.29953099999999999</v>
      </c>
      <c r="M61" s="56">
        <f>'[2]Phường An Đôn'!$BQ$61</f>
        <v>0.60566299999999995</v>
      </c>
      <c r="N61" s="56">
        <f>'[2]Xã Hải Lệ'!$BQ$61</f>
        <v>0.52388299999999999</v>
      </c>
    </row>
    <row r="62" spans="1:14">
      <c r="A62" s="229" t="s">
        <v>84</v>
      </c>
      <c r="B62" s="14" t="s">
        <v>96</v>
      </c>
      <c r="C62" s="11" t="s">
        <v>97</v>
      </c>
      <c r="D62" s="11"/>
      <c r="E62" s="53">
        <v>6.69224</v>
      </c>
      <c r="F62" s="54">
        <f t="shared" si="16"/>
        <v>4.258000000000095E-3</v>
      </c>
      <c r="G62" s="55">
        <f t="shared" si="17"/>
        <v>6.6964980000000001</v>
      </c>
      <c r="H62" s="55">
        <f>G62/G$32*100</f>
        <v>151.66159693492421</v>
      </c>
      <c r="I62" s="27">
        <f t="shared" si="2"/>
        <v>-4.258000000000095E-3</v>
      </c>
      <c r="J62" s="56">
        <f>'[2]Phường 1'!$BQ$62</f>
        <v>5.5788999999999998E-2</v>
      </c>
      <c r="K62" s="56">
        <f>'[2]Phường 2'!$BQ$62</f>
        <v>7.4248999999999996E-2</v>
      </c>
      <c r="L62" s="56">
        <f>'[2]Phường 3'!$BQ$62</f>
        <v>0.91228100000000001</v>
      </c>
      <c r="M62" s="56">
        <f>'[2]Phường An Đôn'!$BQ$62</f>
        <v>1.49024</v>
      </c>
      <c r="N62" s="56">
        <f>'[2]Xã Hải Lệ'!$BQ$62</f>
        <v>4.1639390000000001</v>
      </c>
    </row>
    <row r="63" spans="1:14" ht="31.5">
      <c r="A63" s="229" t="s">
        <v>85</v>
      </c>
      <c r="B63" s="14" t="s">
        <v>165</v>
      </c>
      <c r="C63" s="11" t="s">
        <v>80</v>
      </c>
      <c r="D63" s="11"/>
      <c r="E63" s="53">
        <v>84.369079999999997</v>
      </c>
      <c r="F63" s="54">
        <f t="shared" si="16"/>
        <v>4.6479229999999916</v>
      </c>
      <c r="G63" s="55">
        <f t="shared" si="17"/>
        <v>89.017002999999988</v>
      </c>
      <c r="H63" s="55">
        <f>G63/G$32*100</f>
        <v>2016.0479147967994</v>
      </c>
      <c r="I63" s="27">
        <f t="shared" si="2"/>
        <v>-4.6479229999999916</v>
      </c>
      <c r="J63" s="56">
        <f>'[2]Phường 1'!$BQ63</f>
        <v>18.310179000000002</v>
      </c>
      <c r="K63" s="56">
        <f>'[2]Phường 2'!$BQ63</f>
        <v>2.2734239999999999</v>
      </c>
      <c r="L63" s="56">
        <f>'[2]Phường 3'!$BQ63</f>
        <v>0.93310599999999999</v>
      </c>
      <c r="M63" s="56">
        <f>'[2]Phường An Đôn'!$BQ63</f>
        <v>20.972239999999999</v>
      </c>
      <c r="N63" s="56">
        <f>'[2]Xã Hải Lệ'!$BQ63</f>
        <v>46.528053999999997</v>
      </c>
    </row>
    <row r="64" spans="1:14">
      <c r="A64" s="229" t="s">
        <v>86</v>
      </c>
      <c r="B64" s="36" t="s">
        <v>227</v>
      </c>
      <c r="C64" s="6" t="s">
        <v>228</v>
      </c>
      <c r="D64" s="11"/>
      <c r="E64" s="53">
        <v>658.43147999999997</v>
      </c>
      <c r="F64" s="54"/>
      <c r="G64" s="55">
        <f t="shared" si="17"/>
        <v>649.21377499999994</v>
      </c>
      <c r="H64" s="55"/>
      <c r="I64" s="27">
        <f t="shared" si="2"/>
        <v>9.2177050000000236</v>
      </c>
      <c r="J64" s="56">
        <f>'[2]Phường 1'!$BQ64</f>
        <v>17.658262999999998</v>
      </c>
      <c r="K64" s="56">
        <f>'[2]Phường 2'!$BQ64</f>
        <v>23.330882000000003</v>
      </c>
      <c r="L64" s="56">
        <f>'[2]Phường 3'!$BQ64</f>
        <v>9.4342859999999984</v>
      </c>
      <c r="M64" s="56">
        <f>'[2]Phường An Đôn'!$BQ64</f>
        <v>52.626518000000004</v>
      </c>
      <c r="N64" s="56">
        <f>'[2]Xã Hải Lệ'!$BQ64</f>
        <v>546.16382599999997</v>
      </c>
    </row>
    <row r="65" spans="1:14">
      <c r="A65" s="229" t="s">
        <v>137</v>
      </c>
      <c r="B65" s="36" t="s">
        <v>229</v>
      </c>
      <c r="C65" s="11" t="s">
        <v>99</v>
      </c>
      <c r="D65" s="11"/>
      <c r="E65" s="53">
        <v>260.44828000000001</v>
      </c>
      <c r="F65" s="54">
        <f>G65-E65</f>
        <v>1.2787109999999871</v>
      </c>
      <c r="G65" s="55">
        <f t="shared" si="17"/>
        <v>261.726991</v>
      </c>
      <c r="H65" s="55">
        <f t="shared" si="18"/>
        <v>5927.5659331239303</v>
      </c>
      <c r="I65" s="27">
        <f t="shared" si="2"/>
        <v>-1.2787109999999871</v>
      </c>
      <c r="J65" s="56">
        <f>'[2]Phường 1'!$BQ65</f>
        <v>10.840211</v>
      </c>
      <c r="K65" s="56">
        <f>'[2]Phường 2'!$BQ65</f>
        <v>3.1514609999999998</v>
      </c>
      <c r="L65" s="56">
        <f>'[2]Phường 3'!$BQ65</f>
        <v>1.5679790000000002</v>
      </c>
      <c r="M65" s="56">
        <f>'[2]Phường An Đôn'!$BQ65</f>
        <v>1.139648</v>
      </c>
      <c r="N65" s="56">
        <f>'[2]Xã Hải Lệ'!$BQ65</f>
        <v>245.027692</v>
      </c>
    </row>
    <row r="66" spans="1:14">
      <c r="A66" s="229" t="s">
        <v>137</v>
      </c>
      <c r="B66" s="36" t="s">
        <v>230</v>
      </c>
      <c r="C66" s="6" t="s">
        <v>98</v>
      </c>
      <c r="D66" s="11"/>
      <c r="E66" s="53">
        <v>397.98320000000001</v>
      </c>
      <c r="F66" s="54"/>
      <c r="G66" s="55">
        <f t="shared" si="17"/>
        <v>387.48678400000006</v>
      </c>
      <c r="H66" s="55"/>
      <c r="I66" s="27">
        <f t="shared" si="2"/>
        <v>10.496415999999954</v>
      </c>
      <c r="J66" s="56">
        <f>'[2]Phường 1'!$BQ66</f>
        <v>6.8180519999999998</v>
      </c>
      <c r="K66" s="56">
        <f>'[2]Phường 2'!$BQ66</f>
        <v>20.179421000000001</v>
      </c>
      <c r="L66" s="56">
        <f>'[2]Phường 3'!$BQ66</f>
        <v>7.8663069999999999</v>
      </c>
      <c r="M66" s="56">
        <f>'[2]Phường An Đôn'!$BQ66</f>
        <v>51.486870000000003</v>
      </c>
      <c r="N66" s="56">
        <f>'[2]Xã Hải Lệ'!$BQ66</f>
        <v>301.13613400000003</v>
      </c>
    </row>
    <row r="67" spans="1:14">
      <c r="A67" s="229" t="s">
        <v>88</v>
      </c>
      <c r="B67" s="14" t="s">
        <v>100</v>
      </c>
      <c r="C67" s="11" t="s">
        <v>101</v>
      </c>
      <c r="D67" s="11"/>
      <c r="E67" s="53">
        <v>0.15783</v>
      </c>
      <c r="F67" s="54">
        <f t="shared" ref="F67:F73" si="19">G67-E67</f>
        <v>5.0000000000050004E-6</v>
      </c>
      <c r="G67" s="55">
        <f t="shared" si="17"/>
        <v>0.157835</v>
      </c>
      <c r="H67" s="55">
        <f>G67/G$32*100</f>
        <v>3.5746308222930496</v>
      </c>
      <c r="I67" s="27">
        <f t="shared" si="2"/>
        <v>-5.0000000000050004E-6</v>
      </c>
      <c r="J67" s="56">
        <f>'[2]Phường 1'!$BQ67</f>
        <v>0</v>
      </c>
      <c r="K67" s="56">
        <f>'[2]Phường 2'!$BQ67</f>
        <v>0</v>
      </c>
      <c r="L67" s="56">
        <f>'[2]Phường 3'!$BQ67</f>
        <v>0</v>
      </c>
      <c r="M67" s="56">
        <f>'[2]Phường An Đôn'!$BQ67</f>
        <v>0</v>
      </c>
      <c r="N67" s="56">
        <f>'[2]Xã Hải Lệ'!$BQ67</f>
        <v>0.157835</v>
      </c>
    </row>
    <row r="68" spans="1:14" s="51" customFormat="1">
      <c r="A68" s="178">
        <v>3</v>
      </c>
      <c r="B68" s="25" t="s">
        <v>104</v>
      </c>
      <c r="C68" s="335" t="s">
        <v>105</v>
      </c>
      <c r="D68" s="335"/>
      <c r="E68" s="62">
        <v>139.48077000000001</v>
      </c>
      <c r="F68" s="50">
        <f t="shared" si="19"/>
        <v>35.249752999999998</v>
      </c>
      <c r="G68" s="49">
        <f t="shared" si="17"/>
        <v>174.73052300000001</v>
      </c>
      <c r="H68" s="49">
        <f>G68/G7*100</f>
        <v>2.3993868990916445</v>
      </c>
      <c r="I68" s="72">
        <f t="shared" si="2"/>
        <v>-35.249752999999998</v>
      </c>
      <c r="J68" s="63">
        <f t="shared" ref="J68:N68" si="20">SUM(J69:J73)</f>
        <v>3.3828690000000003</v>
      </c>
      <c r="K68" s="63">
        <f t="shared" si="20"/>
        <v>7.1948700000000008</v>
      </c>
      <c r="L68" s="63">
        <f t="shared" si="20"/>
        <v>5.2111460000000003</v>
      </c>
      <c r="M68" s="63">
        <f t="shared" si="20"/>
        <v>9.2222650000000002</v>
      </c>
      <c r="N68" s="63">
        <f t="shared" si="20"/>
        <v>149.71937299999999</v>
      </c>
    </row>
    <row r="69" spans="1:14" s="51" customFormat="1" ht="31.5">
      <c r="A69" s="233" t="s">
        <v>166</v>
      </c>
      <c r="B69" s="29" t="s">
        <v>167</v>
      </c>
      <c r="C69" s="30" t="s">
        <v>168</v>
      </c>
      <c r="D69" s="30"/>
      <c r="E69" s="53"/>
      <c r="F69" s="54">
        <f t="shared" si="19"/>
        <v>0</v>
      </c>
      <c r="G69" s="55">
        <f t="shared" si="17"/>
        <v>0</v>
      </c>
      <c r="H69" s="55">
        <f t="shared" si="18"/>
        <v>0</v>
      </c>
      <c r="I69" s="27"/>
      <c r="J69" s="56">
        <f>'[2]Phường 1'!$BQ69</f>
        <v>0</v>
      </c>
      <c r="K69" s="56">
        <f>'[2]Phường 2'!$BQ69</f>
        <v>0</v>
      </c>
      <c r="L69" s="56">
        <f>'[2]Phường 3'!$BQ69</f>
        <v>0</v>
      </c>
      <c r="M69" s="56">
        <f>'[2]Phường An Đôn'!$BQ69</f>
        <v>0</v>
      </c>
      <c r="N69" s="56">
        <f>'[2]Xã Hải Lệ'!$BQ69</f>
        <v>0</v>
      </c>
    </row>
    <row r="70" spans="1:14" s="51" customFormat="1" ht="18.75">
      <c r="A70" s="234" t="s">
        <v>169</v>
      </c>
      <c r="B70" s="29" t="s">
        <v>170</v>
      </c>
      <c r="C70" s="30" t="s">
        <v>171</v>
      </c>
      <c r="D70" s="30"/>
      <c r="E70" s="53">
        <v>139.48077000000001</v>
      </c>
      <c r="F70" s="54">
        <f t="shared" si="19"/>
        <v>35.249752999999998</v>
      </c>
      <c r="G70" s="55">
        <f t="shared" si="17"/>
        <v>174.73052300000001</v>
      </c>
      <c r="H70" s="55">
        <f t="shared" si="18"/>
        <v>3957.2788868830403</v>
      </c>
      <c r="I70" s="27"/>
      <c r="J70" s="56">
        <f>'[2]Phường 1'!$BQ70</f>
        <v>3.3828690000000003</v>
      </c>
      <c r="K70" s="56">
        <f>'[2]Phường 2'!$BQ70</f>
        <v>7.1948700000000008</v>
      </c>
      <c r="L70" s="56">
        <f>'[2]Phường 3'!$BQ70</f>
        <v>5.2111460000000003</v>
      </c>
      <c r="M70" s="56">
        <f>'[2]Phường An Đôn'!$BQ70</f>
        <v>9.2222650000000002</v>
      </c>
      <c r="N70" s="56">
        <f>'[2]Xã Hải Lệ'!$BQ70</f>
        <v>149.71937299999999</v>
      </c>
    </row>
    <row r="71" spans="1:14" s="51" customFormat="1">
      <c r="A71" s="233" t="s">
        <v>172</v>
      </c>
      <c r="B71" s="29" t="s">
        <v>173</v>
      </c>
      <c r="C71" s="30" t="s">
        <v>174</v>
      </c>
      <c r="D71" s="30"/>
      <c r="E71" s="53"/>
      <c r="F71" s="54">
        <f t="shared" si="19"/>
        <v>0</v>
      </c>
      <c r="G71" s="55">
        <f t="shared" si="17"/>
        <v>0</v>
      </c>
      <c r="H71" s="55">
        <f t="shared" si="18"/>
        <v>0</v>
      </c>
      <c r="I71" s="27"/>
      <c r="J71" s="56">
        <f>'[2]Phường 1'!$BQ71</f>
        <v>0</v>
      </c>
      <c r="K71" s="56">
        <f>'[2]Phường 2'!$BQ71</f>
        <v>0</v>
      </c>
      <c r="L71" s="56">
        <f>'[2]Phường 3'!$BQ71</f>
        <v>0</v>
      </c>
      <c r="M71" s="56">
        <f>'[2]Phường An Đôn'!$BQ71</f>
        <v>0</v>
      </c>
      <c r="N71" s="56">
        <f>'[2]Xã Hải Lệ'!$BQ71</f>
        <v>0</v>
      </c>
    </row>
    <row r="72" spans="1:14">
      <c r="A72" s="233" t="s">
        <v>175</v>
      </c>
      <c r="B72" s="29" t="s">
        <v>176</v>
      </c>
      <c r="C72" s="31" t="s">
        <v>177</v>
      </c>
      <c r="D72" s="31"/>
      <c r="E72" s="53"/>
      <c r="F72" s="54">
        <f t="shared" si="19"/>
        <v>0</v>
      </c>
      <c r="G72" s="55">
        <f t="shared" si="17"/>
        <v>0</v>
      </c>
      <c r="H72" s="55">
        <f t="shared" si="18"/>
        <v>0</v>
      </c>
      <c r="I72" s="27"/>
      <c r="J72" s="56">
        <f>'[2]Phường 1'!$BQ72</f>
        <v>0</v>
      </c>
      <c r="K72" s="56">
        <f>'[2]Phường 2'!$BQ72</f>
        <v>0</v>
      </c>
      <c r="L72" s="56">
        <f>'[2]Phường 3'!$BQ72</f>
        <v>0</v>
      </c>
      <c r="M72" s="56">
        <f>'[2]Phường An Đôn'!$BQ72</f>
        <v>0</v>
      </c>
      <c r="N72" s="56">
        <f>'[2]Xã Hải Lệ'!$BQ72</f>
        <v>0</v>
      </c>
    </row>
    <row r="73" spans="1:14">
      <c r="A73" s="233" t="s">
        <v>178</v>
      </c>
      <c r="B73" s="29" t="s">
        <v>179</v>
      </c>
      <c r="C73" s="31" t="s">
        <v>180</v>
      </c>
      <c r="D73" s="31"/>
      <c r="E73" s="53"/>
      <c r="F73" s="54">
        <f t="shared" si="19"/>
        <v>0</v>
      </c>
      <c r="G73" s="55">
        <f t="shared" si="17"/>
        <v>0</v>
      </c>
      <c r="H73" s="55">
        <f t="shared" si="18"/>
        <v>0</v>
      </c>
      <c r="I73" s="27"/>
      <c r="J73" s="56">
        <f>'[2]Phường 1'!$BQ73</f>
        <v>0</v>
      </c>
      <c r="K73" s="56">
        <f>'[2]Phường 2'!$BQ73</f>
        <v>0</v>
      </c>
      <c r="L73" s="56">
        <f>'[2]Phường 3'!$BQ73</f>
        <v>0</v>
      </c>
      <c r="M73" s="56">
        <f>'[2]Phường An Đôn'!$BQ73</f>
        <v>0</v>
      </c>
      <c r="N73" s="56">
        <f>'[2]Xã Hải Lệ'!$BQ73</f>
        <v>0</v>
      </c>
    </row>
  </sheetData>
  <mergeCells count="2">
    <mergeCell ref="A2:N2"/>
    <mergeCell ref="A1:B1"/>
  </mergeCells>
  <phoneticPr fontId="26" type="noConversion"/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Zeros="0" view="pageBreakPreview" zoomScale="85" zoomScaleNormal="100" zoomScaleSheetLayoutView="85" workbookViewId="0">
      <pane xSplit="4" ySplit="7" topLeftCell="E8" activePane="bottomRight" state="frozen"/>
      <selection activeCell="D9" sqref="D9"/>
      <selection pane="topRight" activeCell="D9" sqref="D9"/>
      <selection pane="bottomLeft" activeCell="D9" sqref="D9"/>
      <selection pane="bottomRight" activeCell="A4" sqref="A4:I67"/>
    </sheetView>
  </sheetViews>
  <sheetFormatPr defaultColWidth="6.85546875" defaultRowHeight="15.75"/>
  <cols>
    <col min="1" max="1" width="6.28515625" style="197" customWidth="1"/>
    <col min="2" max="2" width="50.85546875" style="198" customWidth="1"/>
    <col min="3" max="3" width="9.42578125" style="198" customWidth="1"/>
    <col min="4" max="4" width="13.7109375" style="198" customWidth="1"/>
    <col min="5" max="9" width="12.7109375" style="198" customWidth="1"/>
    <col min="10" max="10" width="10.7109375" style="198" customWidth="1"/>
    <col min="11" max="229" width="6.85546875" style="198"/>
    <col min="230" max="230" width="5.7109375" style="198" customWidth="1"/>
    <col min="231" max="231" width="33.140625" style="198" customWidth="1"/>
    <col min="232" max="232" width="6.7109375" style="198" customWidth="1"/>
    <col min="233" max="233" width="8.28515625" style="198" customWidth="1"/>
    <col min="234" max="241" width="9.140625" style="198" customWidth="1"/>
    <col min="242" max="485" width="6.85546875" style="198"/>
    <col min="486" max="486" width="5.7109375" style="198" customWidth="1"/>
    <col min="487" max="487" width="33.140625" style="198" customWidth="1"/>
    <col min="488" max="488" width="6.7109375" style="198" customWidth="1"/>
    <col min="489" max="489" width="8.28515625" style="198" customWidth="1"/>
    <col min="490" max="497" width="9.140625" style="198" customWidth="1"/>
    <col min="498" max="741" width="6.85546875" style="198"/>
    <col min="742" max="742" width="5.7109375" style="198" customWidth="1"/>
    <col min="743" max="743" width="33.140625" style="198" customWidth="1"/>
    <col min="744" max="744" width="6.7109375" style="198" customWidth="1"/>
    <col min="745" max="745" width="8.28515625" style="198" customWidth="1"/>
    <col min="746" max="753" width="9.140625" style="198" customWidth="1"/>
    <col min="754" max="997" width="6.85546875" style="198"/>
    <col min="998" max="998" width="5.7109375" style="198" customWidth="1"/>
    <col min="999" max="999" width="33.140625" style="198" customWidth="1"/>
    <col min="1000" max="1000" width="6.7109375" style="198" customWidth="1"/>
    <col min="1001" max="1001" width="8.28515625" style="198" customWidth="1"/>
    <col min="1002" max="1009" width="9.140625" style="198" customWidth="1"/>
    <col min="1010" max="1253" width="6.85546875" style="198"/>
    <col min="1254" max="1254" width="5.7109375" style="198" customWidth="1"/>
    <col min="1255" max="1255" width="33.140625" style="198" customWidth="1"/>
    <col min="1256" max="1256" width="6.7109375" style="198" customWidth="1"/>
    <col min="1257" max="1257" width="8.28515625" style="198" customWidth="1"/>
    <col min="1258" max="1265" width="9.140625" style="198" customWidth="1"/>
    <col min="1266" max="1509" width="6.85546875" style="198"/>
    <col min="1510" max="1510" width="5.7109375" style="198" customWidth="1"/>
    <col min="1511" max="1511" width="33.140625" style="198" customWidth="1"/>
    <col min="1512" max="1512" width="6.7109375" style="198" customWidth="1"/>
    <col min="1513" max="1513" width="8.28515625" style="198" customWidth="1"/>
    <col min="1514" max="1521" width="9.140625" style="198" customWidth="1"/>
    <col min="1522" max="1765" width="6.85546875" style="198"/>
    <col min="1766" max="1766" width="5.7109375" style="198" customWidth="1"/>
    <col min="1767" max="1767" width="33.140625" style="198" customWidth="1"/>
    <col min="1768" max="1768" width="6.7109375" style="198" customWidth="1"/>
    <col min="1769" max="1769" width="8.28515625" style="198" customWidth="1"/>
    <col min="1770" max="1777" width="9.140625" style="198" customWidth="1"/>
    <col min="1778" max="2021" width="6.85546875" style="198"/>
    <col min="2022" max="2022" width="5.7109375" style="198" customWidth="1"/>
    <col min="2023" max="2023" width="33.140625" style="198" customWidth="1"/>
    <col min="2024" max="2024" width="6.7109375" style="198" customWidth="1"/>
    <col min="2025" max="2025" width="8.28515625" style="198" customWidth="1"/>
    <col min="2026" max="2033" width="9.140625" style="198" customWidth="1"/>
    <col min="2034" max="2277" width="6.85546875" style="198"/>
    <col min="2278" max="2278" width="5.7109375" style="198" customWidth="1"/>
    <col min="2279" max="2279" width="33.140625" style="198" customWidth="1"/>
    <col min="2280" max="2280" width="6.7109375" style="198" customWidth="1"/>
    <col min="2281" max="2281" width="8.28515625" style="198" customWidth="1"/>
    <col min="2282" max="2289" width="9.140625" style="198" customWidth="1"/>
    <col min="2290" max="2533" width="6.85546875" style="198"/>
    <col min="2534" max="2534" width="5.7109375" style="198" customWidth="1"/>
    <col min="2535" max="2535" width="33.140625" style="198" customWidth="1"/>
    <col min="2536" max="2536" width="6.7109375" style="198" customWidth="1"/>
    <col min="2537" max="2537" width="8.28515625" style="198" customWidth="1"/>
    <col min="2538" max="2545" width="9.140625" style="198" customWidth="1"/>
    <col min="2546" max="2789" width="6.85546875" style="198"/>
    <col min="2790" max="2790" width="5.7109375" style="198" customWidth="1"/>
    <col min="2791" max="2791" width="33.140625" style="198" customWidth="1"/>
    <col min="2792" max="2792" width="6.7109375" style="198" customWidth="1"/>
    <col min="2793" max="2793" width="8.28515625" style="198" customWidth="1"/>
    <col min="2794" max="2801" width="9.140625" style="198" customWidth="1"/>
    <col min="2802" max="3045" width="6.85546875" style="198"/>
    <col min="3046" max="3046" width="5.7109375" style="198" customWidth="1"/>
    <col min="3047" max="3047" width="33.140625" style="198" customWidth="1"/>
    <col min="3048" max="3048" width="6.7109375" style="198" customWidth="1"/>
    <col min="3049" max="3049" width="8.28515625" style="198" customWidth="1"/>
    <col min="3050" max="3057" width="9.140625" style="198" customWidth="1"/>
    <col min="3058" max="3301" width="6.85546875" style="198"/>
    <col min="3302" max="3302" width="5.7109375" style="198" customWidth="1"/>
    <col min="3303" max="3303" width="33.140625" style="198" customWidth="1"/>
    <col min="3304" max="3304" width="6.7109375" style="198" customWidth="1"/>
    <col min="3305" max="3305" width="8.28515625" style="198" customWidth="1"/>
    <col min="3306" max="3313" width="9.140625" style="198" customWidth="1"/>
    <col min="3314" max="3557" width="6.85546875" style="198"/>
    <col min="3558" max="3558" width="5.7109375" style="198" customWidth="1"/>
    <col min="3559" max="3559" width="33.140625" style="198" customWidth="1"/>
    <col min="3560" max="3560" width="6.7109375" style="198" customWidth="1"/>
    <col min="3561" max="3561" width="8.28515625" style="198" customWidth="1"/>
    <col min="3562" max="3569" width="9.140625" style="198" customWidth="1"/>
    <col min="3570" max="3813" width="6.85546875" style="198"/>
    <col min="3814" max="3814" width="5.7109375" style="198" customWidth="1"/>
    <col min="3815" max="3815" width="33.140625" style="198" customWidth="1"/>
    <col min="3816" max="3816" width="6.7109375" style="198" customWidth="1"/>
    <col min="3817" max="3817" width="8.28515625" style="198" customWidth="1"/>
    <col min="3818" max="3825" width="9.140625" style="198" customWidth="1"/>
    <col min="3826" max="4069" width="6.85546875" style="198"/>
    <col min="4070" max="4070" width="5.7109375" style="198" customWidth="1"/>
    <col min="4071" max="4071" width="33.140625" style="198" customWidth="1"/>
    <col min="4072" max="4072" width="6.7109375" style="198" customWidth="1"/>
    <col min="4073" max="4073" width="8.28515625" style="198" customWidth="1"/>
    <col min="4074" max="4081" width="9.140625" style="198" customWidth="1"/>
    <col min="4082" max="4325" width="6.85546875" style="198"/>
    <col min="4326" max="4326" width="5.7109375" style="198" customWidth="1"/>
    <col min="4327" max="4327" width="33.140625" style="198" customWidth="1"/>
    <col min="4328" max="4328" width="6.7109375" style="198" customWidth="1"/>
    <col min="4329" max="4329" width="8.28515625" style="198" customWidth="1"/>
    <col min="4330" max="4337" width="9.140625" style="198" customWidth="1"/>
    <col min="4338" max="4581" width="6.85546875" style="198"/>
    <col min="4582" max="4582" width="5.7109375" style="198" customWidth="1"/>
    <col min="4583" max="4583" width="33.140625" style="198" customWidth="1"/>
    <col min="4584" max="4584" width="6.7109375" style="198" customWidth="1"/>
    <col min="4585" max="4585" width="8.28515625" style="198" customWidth="1"/>
    <col min="4586" max="4593" width="9.140625" style="198" customWidth="1"/>
    <col min="4594" max="4837" width="6.85546875" style="198"/>
    <col min="4838" max="4838" width="5.7109375" style="198" customWidth="1"/>
    <col min="4839" max="4839" width="33.140625" style="198" customWidth="1"/>
    <col min="4840" max="4840" width="6.7109375" style="198" customWidth="1"/>
    <col min="4841" max="4841" width="8.28515625" style="198" customWidth="1"/>
    <col min="4842" max="4849" width="9.140625" style="198" customWidth="1"/>
    <col min="4850" max="5093" width="6.85546875" style="198"/>
    <col min="5094" max="5094" width="5.7109375" style="198" customWidth="1"/>
    <col min="5095" max="5095" width="33.140625" style="198" customWidth="1"/>
    <col min="5096" max="5096" width="6.7109375" style="198" customWidth="1"/>
    <col min="5097" max="5097" width="8.28515625" style="198" customWidth="1"/>
    <col min="5098" max="5105" width="9.140625" style="198" customWidth="1"/>
    <col min="5106" max="5349" width="6.85546875" style="198"/>
    <col min="5350" max="5350" width="5.7109375" style="198" customWidth="1"/>
    <col min="5351" max="5351" width="33.140625" style="198" customWidth="1"/>
    <col min="5352" max="5352" width="6.7109375" style="198" customWidth="1"/>
    <col min="5353" max="5353" width="8.28515625" style="198" customWidth="1"/>
    <col min="5354" max="5361" width="9.140625" style="198" customWidth="1"/>
    <col min="5362" max="5605" width="6.85546875" style="198"/>
    <col min="5606" max="5606" width="5.7109375" style="198" customWidth="1"/>
    <col min="5607" max="5607" width="33.140625" style="198" customWidth="1"/>
    <col min="5608" max="5608" width="6.7109375" style="198" customWidth="1"/>
    <col min="5609" max="5609" width="8.28515625" style="198" customWidth="1"/>
    <col min="5610" max="5617" width="9.140625" style="198" customWidth="1"/>
    <col min="5618" max="5861" width="6.85546875" style="198"/>
    <col min="5862" max="5862" width="5.7109375" style="198" customWidth="1"/>
    <col min="5863" max="5863" width="33.140625" style="198" customWidth="1"/>
    <col min="5864" max="5864" width="6.7109375" style="198" customWidth="1"/>
    <col min="5865" max="5865" width="8.28515625" style="198" customWidth="1"/>
    <col min="5866" max="5873" width="9.140625" style="198" customWidth="1"/>
    <col min="5874" max="6117" width="6.85546875" style="198"/>
    <col min="6118" max="6118" width="5.7109375" style="198" customWidth="1"/>
    <col min="6119" max="6119" width="33.140625" style="198" customWidth="1"/>
    <col min="6120" max="6120" width="6.7109375" style="198" customWidth="1"/>
    <col min="6121" max="6121" width="8.28515625" style="198" customWidth="1"/>
    <col min="6122" max="6129" width="9.140625" style="198" customWidth="1"/>
    <col min="6130" max="6373" width="6.85546875" style="198"/>
    <col min="6374" max="6374" width="5.7109375" style="198" customWidth="1"/>
    <col min="6375" max="6375" width="33.140625" style="198" customWidth="1"/>
    <col min="6376" max="6376" width="6.7109375" style="198" customWidth="1"/>
    <col min="6377" max="6377" width="8.28515625" style="198" customWidth="1"/>
    <col min="6378" max="6385" width="9.140625" style="198" customWidth="1"/>
    <col min="6386" max="6629" width="6.85546875" style="198"/>
    <col min="6630" max="6630" width="5.7109375" style="198" customWidth="1"/>
    <col min="6631" max="6631" width="33.140625" style="198" customWidth="1"/>
    <col min="6632" max="6632" width="6.7109375" style="198" customWidth="1"/>
    <col min="6633" max="6633" width="8.28515625" style="198" customWidth="1"/>
    <col min="6634" max="6641" width="9.140625" style="198" customWidth="1"/>
    <col min="6642" max="6885" width="6.85546875" style="198"/>
    <col min="6886" max="6886" width="5.7109375" style="198" customWidth="1"/>
    <col min="6887" max="6887" width="33.140625" style="198" customWidth="1"/>
    <col min="6888" max="6888" width="6.7109375" style="198" customWidth="1"/>
    <col min="6889" max="6889" width="8.28515625" style="198" customWidth="1"/>
    <col min="6890" max="6897" width="9.140625" style="198" customWidth="1"/>
    <col min="6898" max="7141" width="6.85546875" style="198"/>
    <col min="7142" max="7142" width="5.7109375" style="198" customWidth="1"/>
    <col min="7143" max="7143" width="33.140625" style="198" customWidth="1"/>
    <col min="7144" max="7144" width="6.7109375" style="198" customWidth="1"/>
    <col min="7145" max="7145" width="8.28515625" style="198" customWidth="1"/>
    <col min="7146" max="7153" width="9.140625" style="198" customWidth="1"/>
    <col min="7154" max="7397" width="6.85546875" style="198"/>
    <col min="7398" max="7398" width="5.7109375" style="198" customWidth="1"/>
    <col min="7399" max="7399" width="33.140625" style="198" customWidth="1"/>
    <col min="7400" max="7400" width="6.7109375" style="198" customWidth="1"/>
    <col min="7401" max="7401" width="8.28515625" style="198" customWidth="1"/>
    <col min="7402" max="7409" width="9.140625" style="198" customWidth="1"/>
    <col min="7410" max="7653" width="6.85546875" style="198"/>
    <col min="7654" max="7654" width="5.7109375" style="198" customWidth="1"/>
    <col min="7655" max="7655" width="33.140625" style="198" customWidth="1"/>
    <col min="7656" max="7656" width="6.7109375" style="198" customWidth="1"/>
    <col min="7657" max="7657" width="8.28515625" style="198" customWidth="1"/>
    <col min="7658" max="7665" width="9.140625" style="198" customWidth="1"/>
    <col min="7666" max="7909" width="6.85546875" style="198"/>
    <col min="7910" max="7910" width="5.7109375" style="198" customWidth="1"/>
    <col min="7911" max="7911" width="33.140625" style="198" customWidth="1"/>
    <col min="7912" max="7912" width="6.7109375" style="198" customWidth="1"/>
    <col min="7913" max="7913" width="8.28515625" style="198" customWidth="1"/>
    <col min="7914" max="7921" width="9.140625" style="198" customWidth="1"/>
    <col min="7922" max="8165" width="6.85546875" style="198"/>
    <col min="8166" max="8166" width="5.7109375" style="198" customWidth="1"/>
    <col min="8167" max="8167" width="33.140625" style="198" customWidth="1"/>
    <col min="8168" max="8168" width="6.7109375" style="198" customWidth="1"/>
    <col min="8169" max="8169" width="8.28515625" style="198" customWidth="1"/>
    <col min="8170" max="8177" width="9.140625" style="198" customWidth="1"/>
    <col min="8178" max="8421" width="6.85546875" style="198"/>
    <col min="8422" max="8422" width="5.7109375" style="198" customWidth="1"/>
    <col min="8423" max="8423" width="33.140625" style="198" customWidth="1"/>
    <col min="8424" max="8424" width="6.7109375" style="198" customWidth="1"/>
    <col min="8425" max="8425" width="8.28515625" style="198" customWidth="1"/>
    <col min="8426" max="8433" width="9.140625" style="198" customWidth="1"/>
    <col min="8434" max="8677" width="6.85546875" style="198"/>
    <col min="8678" max="8678" width="5.7109375" style="198" customWidth="1"/>
    <col min="8679" max="8679" width="33.140625" style="198" customWidth="1"/>
    <col min="8680" max="8680" width="6.7109375" style="198" customWidth="1"/>
    <col min="8681" max="8681" width="8.28515625" style="198" customWidth="1"/>
    <col min="8682" max="8689" width="9.140625" style="198" customWidth="1"/>
    <col min="8690" max="8933" width="6.85546875" style="198"/>
    <col min="8934" max="8934" width="5.7109375" style="198" customWidth="1"/>
    <col min="8935" max="8935" width="33.140625" style="198" customWidth="1"/>
    <col min="8936" max="8936" width="6.7109375" style="198" customWidth="1"/>
    <col min="8937" max="8937" width="8.28515625" style="198" customWidth="1"/>
    <col min="8938" max="8945" width="9.140625" style="198" customWidth="1"/>
    <col min="8946" max="9189" width="6.85546875" style="198"/>
    <col min="9190" max="9190" width="5.7109375" style="198" customWidth="1"/>
    <col min="9191" max="9191" width="33.140625" style="198" customWidth="1"/>
    <col min="9192" max="9192" width="6.7109375" style="198" customWidth="1"/>
    <col min="9193" max="9193" width="8.28515625" style="198" customWidth="1"/>
    <col min="9194" max="9201" width="9.140625" style="198" customWidth="1"/>
    <col min="9202" max="9445" width="6.85546875" style="198"/>
    <col min="9446" max="9446" width="5.7109375" style="198" customWidth="1"/>
    <col min="9447" max="9447" width="33.140625" style="198" customWidth="1"/>
    <col min="9448" max="9448" width="6.7109375" style="198" customWidth="1"/>
    <col min="9449" max="9449" width="8.28515625" style="198" customWidth="1"/>
    <col min="9450" max="9457" width="9.140625" style="198" customWidth="1"/>
    <col min="9458" max="9701" width="6.85546875" style="198"/>
    <col min="9702" max="9702" width="5.7109375" style="198" customWidth="1"/>
    <col min="9703" max="9703" width="33.140625" style="198" customWidth="1"/>
    <col min="9704" max="9704" width="6.7109375" style="198" customWidth="1"/>
    <col min="9705" max="9705" width="8.28515625" style="198" customWidth="1"/>
    <col min="9706" max="9713" width="9.140625" style="198" customWidth="1"/>
    <col min="9714" max="9957" width="6.85546875" style="198"/>
    <col min="9958" max="9958" width="5.7109375" style="198" customWidth="1"/>
    <col min="9959" max="9959" width="33.140625" style="198" customWidth="1"/>
    <col min="9960" max="9960" width="6.7109375" style="198" customWidth="1"/>
    <col min="9961" max="9961" width="8.28515625" style="198" customWidth="1"/>
    <col min="9962" max="9969" width="9.140625" style="198" customWidth="1"/>
    <col min="9970" max="10213" width="6.85546875" style="198"/>
    <col min="10214" max="10214" width="5.7109375" style="198" customWidth="1"/>
    <col min="10215" max="10215" width="33.140625" style="198" customWidth="1"/>
    <col min="10216" max="10216" width="6.7109375" style="198" customWidth="1"/>
    <col min="10217" max="10217" width="8.28515625" style="198" customWidth="1"/>
    <col min="10218" max="10225" width="9.140625" style="198" customWidth="1"/>
    <col min="10226" max="10469" width="6.85546875" style="198"/>
    <col min="10470" max="10470" width="5.7109375" style="198" customWidth="1"/>
    <col min="10471" max="10471" width="33.140625" style="198" customWidth="1"/>
    <col min="10472" max="10472" width="6.7109375" style="198" customWidth="1"/>
    <col min="10473" max="10473" width="8.28515625" style="198" customWidth="1"/>
    <col min="10474" max="10481" width="9.140625" style="198" customWidth="1"/>
    <col min="10482" max="10725" width="6.85546875" style="198"/>
    <col min="10726" max="10726" width="5.7109375" style="198" customWidth="1"/>
    <col min="10727" max="10727" width="33.140625" style="198" customWidth="1"/>
    <col min="10728" max="10728" width="6.7109375" style="198" customWidth="1"/>
    <col min="10729" max="10729" width="8.28515625" style="198" customWidth="1"/>
    <col min="10730" max="10737" width="9.140625" style="198" customWidth="1"/>
    <col min="10738" max="10981" width="6.85546875" style="198"/>
    <col min="10982" max="10982" width="5.7109375" style="198" customWidth="1"/>
    <col min="10983" max="10983" width="33.140625" style="198" customWidth="1"/>
    <col min="10984" max="10984" width="6.7109375" style="198" customWidth="1"/>
    <col min="10985" max="10985" width="8.28515625" style="198" customWidth="1"/>
    <col min="10986" max="10993" width="9.140625" style="198" customWidth="1"/>
    <col min="10994" max="11237" width="6.85546875" style="198"/>
    <col min="11238" max="11238" width="5.7109375" style="198" customWidth="1"/>
    <col min="11239" max="11239" width="33.140625" style="198" customWidth="1"/>
    <col min="11240" max="11240" width="6.7109375" style="198" customWidth="1"/>
    <col min="11241" max="11241" width="8.28515625" style="198" customWidth="1"/>
    <col min="11242" max="11249" width="9.140625" style="198" customWidth="1"/>
    <col min="11250" max="11493" width="6.85546875" style="198"/>
    <col min="11494" max="11494" width="5.7109375" style="198" customWidth="1"/>
    <col min="11495" max="11495" width="33.140625" style="198" customWidth="1"/>
    <col min="11496" max="11496" width="6.7109375" style="198" customWidth="1"/>
    <col min="11497" max="11497" width="8.28515625" style="198" customWidth="1"/>
    <col min="11498" max="11505" width="9.140625" style="198" customWidth="1"/>
    <col min="11506" max="11749" width="6.85546875" style="198"/>
    <col min="11750" max="11750" width="5.7109375" style="198" customWidth="1"/>
    <col min="11751" max="11751" width="33.140625" style="198" customWidth="1"/>
    <col min="11752" max="11752" width="6.7109375" style="198" customWidth="1"/>
    <col min="11753" max="11753" width="8.28515625" style="198" customWidth="1"/>
    <col min="11754" max="11761" width="9.140625" style="198" customWidth="1"/>
    <col min="11762" max="12005" width="6.85546875" style="198"/>
    <col min="12006" max="12006" width="5.7109375" style="198" customWidth="1"/>
    <col min="12007" max="12007" width="33.140625" style="198" customWidth="1"/>
    <col min="12008" max="12008" width="6.7109375" style="198" customWidth="1"/>
    <col min="12009" max="12009" width="8.28515625" style="198" customWidth="1"/>
    <col min="12010" max="12017" width="9.140625" style="198" customWidth="1"/>
    <col min="12018" max="12261" width="6.85546875" style="198"/>
    <col min="12262" max="12262" width="5.7109375" style="198" customWidth="1"/>
    <col min="12263" max="12263" width="33.140625" style="198" customWidth="1"/>
    <col min="12264" max="12264" width="6.7109375" style="198" customWidth="1"/>
    <col min="12265" max="12265" width="8.28515625" style="198" customWidth="1"/>
    <col min="12266" max="12273" width="9.140625" style="198" customWidth="1"/>
    <col min="12274" max="12517" width="6.85546875" style="198"/>
    <col min="12518" max="12518" width="5.7109375" style="198" customWidth="1"/>
    <col min="12519" max="12519" width="33.140625" style="198" customWidth="1"/>
    <col min="12520" max="12520" width="6.7109375" style="198" customWidth="1"/>
    <col min="12521" max="12521" width="8.28515625" style="198" customWidth="1"/>
    <col min="12522" max="12529" width="9.140625" style="198" customWidth="1"/>
    <col min="12530" max="12773" width="6.85546875" style="198"/>
    <col min="12774" max="12774" width="5.7109375" style="198" customWidth="1"/>
    <col min="12775" max="12775" width="33.140625" style="198" customWidth="1"/>
    <col min="12776" max="12776" width="6.7109375" style="198" customWidth="1"/>
    <col min="12777" max="12777" width="8.28515625" style="198" customWidth="1"/>
    <col min="12778" max="12785" width="9.140625" style="198" customWidth="1"/>
    <col min="12786" max="13029" width="6.85546875" style="198"/>
    <col min="13030" max="13030" width="5.7109375" style="198" customWidth="1"/>
    <col min="13031" max="13031" width="33.140625" style="198" customWidth="1"/>
    <col min="13032" max="13032" width="6.7109375" style="198" customWidth="1"/>
    <col min="13033" max="13033" width="8.28515625" style="198" customWidth="1"/>
    <col min="13034" max="13041" width="9.140625" style="198" customWidth="1"/>
    <col min="13042" max="13285" width="6.85546875" style="198"/>
    <col min="13286" max="13286" width="5.7109375" style="198" customWidth="1"/>
    <col min="13287" max="13287" width="33.140625" style="198" customWidth="1"/>
    <col min="13288" max="13288" width="6.7109375" style="198" customWidth="1"/>
    <col min="13289" max="13289" width="8.28515625" style="198" customWidth="1"/>
    <col min="13290" max="13297" width="9.140625" style="198" customWidth="1"/>
    <col min="13298" max="13541" width="6.85546875" style="198"/>
    <col min="13542" max="13542" width="5.7109375" style="198" customWidth="1"/>
    <col min="13543" max="13543" width="33.140625" style="198" customWidth="1"/>
    <col min="13544" max="13544" width="6.7109375" style="198" customWidth="1"/>
    <col min="13545" max="13545" width="8.28515625" style="198" customWidth="1"/>
    <col min="13546" max="13553" width="9.140625" style="198" customWidth="1"/>
    <col min="13554" max="13797" width="6.85546875" style="198"/>
    <col min="13798" max="13798" width="5.7109375" style="198" customWidth="1"/>
    <col min="13799" max="13799" width="33.140625" style="198" customWidth="1"/>
    <col min="13800" max="13800" width="6.7109375" style="198" customWidth="1"/>
    <col min="13801" max="13801" width="8.28515625" style="198" customWidth="1"/>
    <col min="13802" max="13809" width="9.140625" style="198" customWidth="1"/>
    <col min="13810" max="14053" width="6.85546875" style="198"/>
    <col min="14054" max="14054" width="5.7109375" style="198" customWidth="1"/>
    <col min="14055" max="14055" width="33.140625" style="198" customWidth="1"/>
    <col min="14056" max="14056" width="6.7109375" style="198" customWidth="1"/>
    <col min="14057" max="14057" width="8.28515625" style="198" customWidth="1"/>
    <col min="14058" max="14065" width="9.140625" style="198" customWidth="1"/>
    <col min="14066" max="14309" width="6.85546875" style="198"/>
    <col min="14310" max="14310" width="5.7109375" style="198" customWidth="1"/>
    <col min="14311" max="14311" width="33.140625" style="198" customWidth="1"/>
    <col min="14312" max="14312" width="6.7109375" style="198" customWidth="1"/>
    <col min="14313" max="14313" width="8.28515625" style="198" customWidth="1"/>
    <col min="14314" max="14321" width="9.140625" style="198" customWidth="1"/>
    <col min="14322" max="14565" width="6.85546875" style="198"/>
    <col min="14566" max="14566" width="5.7109375" style="198" customWidth="1"/>
    <col min="14567" max="14567" width="33.140625" style="198" customWidth="1"/>
    <col min="14568" max="14568" width="6.7109375" style="198" customWidth="1"/>
    <col min="14569" max="14569" width="8.28515625" style="198" customWidth="1"/>
    <col min="14570" max="14577" width="9.140625" style="198" customWidth="1"/>
    <col min="14578" max="14821" width="6.85546875" style="198"/>
    <col min="14822" max="14822" width="5.7109375" style="198" customWidth="1"/>
    <col min="14823" max="14823" width="33.140625" style="198" customWidth="1"/>
    <col min="14824" max="14824" width="6.7109375" style="198" customWidth="1"/>
    <col min="14825" max="14825" width="8.28515625" style="198" customWidth="1"/>
    <col min="14826" max="14833" width="9.140625" style="198" customWidth="1"/>
    <col min="14834" max="15077" width="6.85546875" style="198"/>
    <col min="15078" max="15078" width="5.7109375" style="198" customWidth="1"/>
    <col min="15079" max="15079" width="33.140625" style="198" customWidth="1"/>
    <col min="15080" max="15080" width="6.7109375" style="198" customWidth="1"/>
    <col min="15081" max="15081" width="8.28515625" style="198" customWidth="1"/>
    <col min="15082" max="15089" width="9.140625" style="198" customWidth="1"/>
    <col min="15090" max="15333" width="6.85546875" style="198"/>
    <col min="15334" max="15334" width="5.7109375" style="198" customWidth="1"/>
    <col min="15335" max="15335" width="33.140625" style="198" customWidth="1"/>
    <col min="15336" max="15336" width="6.7109375" style="198" customWidth="1"/>
    <col min="15337" max="15337" width="8.28515625" style="198" customWidth="1"/>
    <col min="15338" max="15345" width="9.140625" style="198" customWidth="1"/>
    <col min="15346" max="15589" width="6.85546875" style="198"/>
    <col min="15590" max="15590" width="5.7109375" style="198" customWidth="1"/>
    <col min="15591" max="15591" width="33.140625" style="198" customWidth="1"/>
    <col min="15592" max="15592" width="6.7109375" style="198" customWidth="1"/>
    <col min="15593" max="15593" width="8.28515625" style="198" customWidth="1"/>
    <col min="15594" max="15601" width="9.140625" style="198" customWidth="1"/>
    <col min="15602" max="15845" width="6.85546875" style="198"/>
    <col min="15846" max="15846" width="5.7109375" style="198" customWidth="1"/>
    <col min="15847" max="15847" width="33.140625" style="198" customWidth="1"/>
    <col min="15848" max="15848" width="6.7109375" style="198" customWidth="1"/>
    <col min="15849" max="15849" width="8.28515625" style="198" customWidth="1"/>
    <col min="15850" max="15857" width="9.140625" style="198" customWidth="1"/>
    <col min="15858" max="16101" width="6.85546875" style="198"/>
    <col min="16102" max="16102" width="5.7109375" style="198" customWidth="1"/>
    <col min="16103" max="16103" width="33.140625" style="198" customWidth="1"/>
    <col min="16104" max="16104" width="6.7109375" style="198" customWidth="1"/>
    <col min="16105" max="16105" width="8.28515625" style="198" customWidth="1"/>
    <col min="16106" max="16113" width="9.140625" style="198" customWidth="1"/>
    <col min="16114" max="16384" width="6.85546875" style="198"/>
  </cols>
  <sheetData>
    <row r="1" spans="1:9">
      <c r="A1" s="370" t="s">
        <v>403</v>
      </c>
      <c r="B1" s="370"/>
      <c r="C1" s="197"/>
      <c r="D1" s="197"/>
    </row>
    <row r="2" spans="1:9" ht="15" customHeight="1">
      <c r="A2" s="369" t="s">
        <v>416</v>
      </c>
      <c r="B2" s="369"/>
      <c r="C2" s="369"/>
      <c r="D2" s="369"/>
      <c r="E2" s="369"/>
      <c r="F2" s="369"/>
      <c r="G2" s="369"/>
      <c r="H2" s="369"/>
      <c r="I2" s="369"/>
    </row>
    <row r="3" spans="1:9">
      <c r="B3" s="199"/>
      <c r="C3" s="200"/>
      <c r="D3" s="201"/>
      <c r="H3" s="366" t="s">
        <v>244</v>
      </c>
      <c r="I3" s="366"/>
    </row>
    <row r="4" spans="1:9" ht="15.75" customHeight="1">
      <c r="A4" s="347" t="s">
        <v>2</v>
      </c>
      <c r="B4" s="337" t="s">
        <v>109</v>
      </c>
      <c r="C4" s="337" t="s">
        <v>3</v>
      </c>
      <c r="D4" s="337" t="s">
        <v>119</v>
      </c>
      <c r="E4" s="337" t="s">
        <v>5</v>
      </c>
      <c r="F4" s="337"/>
      <c r="G4" s="337"/>
      <c r="H4" s="337"/>
      <c r="I4" s="337"/>
    </row>
    <row r="5" spans="1:9" s="203" customFormat="1" ht="31.5">
      <c r="A5" s="347"/>
      <c r="B5" s="337"/>
      <c r="C5" s="337"/>
      <c r="D5" s="337"/>
      <c r="E5" s="202" t="s">
        <v>260</v>
      </c>
      <c r="F5" s="202" t="s">
        <v>261</v>
      </c>
      <c r="G5" s="202" t="s">
        <v>262</v>
      </c>
      <c r="H5" s="202" t="s">
        <v>263</v>
      </c>
      <c r="I5" s="202" t="s">
        <v>264</v>
      </c>
    </row>
    <row r="6" spans="1:9" s="90" customFormat="1" ht="12.75">
      <c r="A6" s="89" t="s">
        <v>111</v>
      </c>
      <c r="B6" s="89">
        <v>-2</v>
      </c>
      <c r="C6" s="89" t="s">
        <v>116</v>
      </c>
      <c r="D6" s="89" t="s">
        <v>275</v>
      </c>
      <c r="E6" s="89" t="s">
        <v>233</v>
      </c>
      <c r="F6" s="89" t="s">
        <v>234</v>
      </c>
      <c r="G6" s="89" t="s">
        <v>235</v>
      </c>
      <c r="H6" s="89" t="s">
        <v>236</v>
      </c>
      <c r="I6" s="89" t="s">
        <v>237</v>
      </c>
    </row>
    <row r="7" spans="1:9">
      <c r="A7" s="231"/>
      <c r="B7" s="48" t="s">
        <v>6</v>
      </c>
      <c r="C7" s="47"/>
      <c r="D7" s="204">
        <f t="shared" ref="D7:I7" si="0">D8+D23</f>
        <v>2.9615</v>
      </c>
      <c r="E7" s="204">
        <f t="shared" si="0"/>
        <v>9.8000000000000004E-2</v>
      </c>
      <c r="F7" s="204">
        <f t="shared" si="0"/>
        <v>1.1600000000000001E-2</v>
      </c>
      <c r="G7" s="204">
        <f t="shared" si="0"/>
        <v>4.8000000000000001E-2</v>
      </c>
      <c r="H7" s="204">
        <f t="shared" si="0"/>
        <v>2.16</v>
      </c>
      <c r="I7" s="204">
        <f t="shared" si="0"/>
        <v>0.64390000000000003</v>
      </c>
    </row>
    <row r="8" spans="1:9" s="206" customFormat="1">
      <c r="A8" s="178" t="s">
        <v>7</v>
      </c>
      <c r="B8" s="25" t="s">
        <v>8</v>
      </c>
      <c r="C8" s="335" t="s">
        <v>9</v>
      </c>
      <c r="D8" s="205">
        <f t="shared" ref="D8:I8" si="1">D10+D13+D14+D15+D16+D17+D19+D20+D21+D22</f>
        <v>0</v>
      </c>
      <c r="E8" s="205">
        <f t="shared" si="1"/>
        <v>0</v>
      </c>
      <c r="F8" s="205">
        <f t="shared" si="1"/>
        <v>0</v>
      </c>
      <c r="G8" s="205">
        <f t="shared" si="1"/>
        <v>0</v>
      </c>
      <c r="H8" s="205">
        <f t="shared" si="1"/>
        <v>0</v>
      </c>
      <c r="I8" s="205">
        <f t="shared" si="1"/>
        <v>0</v>
      </c>
    </row>
    <row r="9" spans="1:9" s="206" customFormat="1">
      <c r="A9" s="228"/>
      <c r="B9" s="18" t="s">
        <v>114</v>
      </c>
      <c r="C9" s="9"/>
      <c r="D9" s="207"/>
      <c r="E9" s="208"/>
      <c r="F9" s="208"/>
      <c r="G9" s="208"/>
      <c r="H9" s="208"/>
      <c r="I9" s="208"/>
    </row>
    <row r="10" spans="1:9">
      <c r="A10" s="229" t="s">
        <v>10</v>
      </c>
      <c r="B10" s="12" t="s">
        <v>11</v>
      </c>
      <c r="C10" s="11" t="s">
        <v>12</v>
      </c>
      <c r="D10" s="209">
        <f>D11+D12+D13</f>
        <v>0</v>
      </c>
      <c r="E10" s="210">
        <f t="shared" ref="E10:I10" si="2">E11+E12</f>
        <v>0</v>
      </c>
      <c r="F10" s="210">
        <f t="shared" si="2"/>
        <v>0</v>
      </c>
      <c r="G10" s="210">
        <f t="shared" si="2"/>
        <v>0</v>
      </c>
      <c r="H10" s="210">
        <f t="shared" si="2"/>
        <v>0</v>
      </c>
      <c r="I10" s="210">
        <f t="shared" si="2"/>
        <v>0</v>
      </c>
    </row>
    <row r="11" spans="1:9" s="206" customFormat="1">
      <c r="A11" s="228"/>
      <c r="B11" s="19" t="s">
        <v>13</v>
      </c>
      <c r="C11" s="9" t="s">
        <v>14</v>
      </c>
      <c r="D11" s="207">
        <f t="shared" ref="D11:D30" si="3">SUM(E11:I11)</f>
        <v>0</v>
      </c>
      <c r="E11" s="211">
        <f>'[2]Phường 1'!$G$68</f>
        <v>0</v>
      </c>
      <c r="F11" s="211">
        <f>'[2]Phường 2'!$G$68</f>
        <v>0</v>
      </c>
      <c r="G11" s="211">
        <f>'[2]Phường 3'!$G$68</f>
        <v>0</v>
      </c>
      <c r="H11" s="211">
        <f>'[2]Phường An Đôn'!$G$68</f>
        <v>0</v>
      </c>
      <c r="I11" s="211">
        <f>'[2]Xã Hải Lệ'!$G$68</f>
        <v>0</v>
      </c>
    </row>
    <row r="12" spans="1:9">
      <c r="A12" s="228"/>
      <c r="B12" s="20" t="s">
        <v>15</v>
      </c>
      <c r="C12" s="9" t="s">
        <v>16</v>
      </c>
      <c r="D12" s="207">
        <f t="shared" si="3"/>
        <v>0</v>
      </c>
      <c r="E12" s="211">
        <f>'[2]Phường 1'!$H$68</f>
        <v>0</v>
      </c>
      <c r="F12" s="211">
        <f>'[2]Phường 2'!$H$68</f>
        <v>0</v>
      </c>
      <c r="G12" s="211">
        <f>'[2]Phường 3'!$H$68</f>
        <v>0</v>
      </c>
      <c r="H12" s="211">
        <f>'[2]Phường An Đôn'!$H$68</f>
        <v>0</v>
      </c>
      <c r="I12" s="211">
        <f>'[2]Xã Hải Lệ'!$H$68</f>
        <v>0</v>
      </c>
    </row>
    <row r="13" spans="1:9">
      <c r="A13" s="229" t="s">
        <v>17</v>
      </c>
      <c r="B13" s="10" t="s">
        <v>18</v>
      </c>
      <c r="C13" s="11" t="s">
        <v>19</v>
      </c>
      <c r="D13" s="207">
        <f t="shared" si="3"/>
        <v>0</v>
      </c>
      <c r="E13" s="211">
        <f>'[2]Phường 1'!$I$68</f>
        <v>0</v>
      </c>
      <c r="F13" s="211">
        <f>'[2]Phường 2'!$I$68</f>
        <v>0</v>
      </c>
      <c r="G13" s="211">
        <f>'[2]Phường 3'!$I$68</f>
        <v>0</v>
      </c>
      <c r="H13" s="211">
        <f>'[2]Phường An Đôn'!$I$68</f>
        <v>0</v>
      </c>
      <c r="I13" s="211">
        <f>'[2]Xã Hải Lệ'!$I$68</f>
        <v>0</v>
      </c>
    </row>
    <row r="14" spans="1:9">
      <c r="A14" s="229" t="s">
        <v>20</v>
      </c>
      <c r="B14" s="10" t="s">
        <v>21</v>
      </c>
      <c r="C14" s="11" t="s">
        <v>22</v>
      </c>
      <c r="D14" s="209">
        <f t="shared" si="3"/>
        <v>0</v>
      </c>
      <c r="E14" s="210">
        <f>'[2]Phường 1'!$J$68</f>
        <v>0</v>
      </c>
      <c r="F14" s="210">
        <f>'[2]Phường 2'!$J$68</f>
        <v>0</v>
      </c>
      <c r="G14" s="210">
        <f>'[2]Phường 3'!$J$68</f>
        <v>0</v>
      </c>
      <c r="H14" s="210">
        <f>'[2]Phường An Đôn'!$J$68</f>
        <v>0</v>
      </c>
      <c r="I14" s="210">
        <f>'[2]Xã Hải Lệ'!$J$68</f>
        <v>0</v>
      </c>
    </row>
    <row r="15" spans="1:9">
      <c r="A15" s="229" t="s">
        <v>23</v>
      </c>
      <c r="B15" s="12" t="s">
        <v>24</v>
      </c>
      <c r="C15" s="11" t="s">
        <v>25</v>
      </c>
      <c r="D15" s="212">
        <f t="shared" si="3"/>
        <v>0</v>
      </c>
      <c r="E15" s="210">
        <f>'[2]Phường 1'!$K$68</f>
        <v>0</v>
      </c>
      <c r="F15" s="210">
        <f>'[2]Phường 2'!$K$68</f>
        <v>0</v>
      </c>
      <c r="G15" s="210">
        <f>'[2]Phường 3'!$K$68</f>
        <v>0</v>
      </c>
      <c r="H15" s="210">
        <f>'[2]Phường An Đôn'!$K$68</f>
        <v>0</v>
      </c>
      <c r="I15" s="210">
        <f>'[2]Xã Hải Lệ'!$K$68</f>
        <v>0</v>
      </c>
    </row>
    <row r="16" spans="1:9">
      <c r="A16" s="229" t="s">
        <v>26</v>
      </c>
      <c r="B16" s="12" t="s">
        <v>27</v>
      </c>
      <c r="C16" s="11" t="s">
        <v>28</v>
      </c>
      <c r="D16" s="212">
        <f t="shared" si="3"/>
        <v>0</v>
      </c>
      <c r="E16" s="210">
        <f>'[2]Phường 1'!$L$68</f>
        <v>0</v>
      </c>
      <c r="F16" s="210">
        <f>'[2]Phường 2'!$L$68</f>
        <v>0</v>
      </c>
      <c r="G16" s="210">
        <f>'[2]Phường 3'!$L$68</f>
        <v>0</v>
      </c>
      <c r="H16" s="210">
        <f>'[2]Phường An Đôn'!$L$68</f>
        <v>0</v>
      </c>
      <c r="I16" s="210">
        <f>'[2]Xã Hải Lệ'!$L$68</f>
        <v>0</v>
      </c>
    </row>
    <row r="17" spans="1:9">
      <c r="A17" s="229" t="s">
        <v>29</v>
      </c>
      <c r="B17" s="12" t="s">
        <v>30</v>
      </c>
      <c r="C17" s="11" t="s">
        <v>31</v>
      </c>
      <c r="D17" s="212">
        <f t="shared" si="3"/>
        <v>0</v>
      </c>
      <c r="E17" s="211">
        <f>'[2]Phường 1'!$M$68</f>
        <v>0</v>
      </c>
      <c r="F17" s="211">
        <f>'[2]Phường 2'!$M$68</f>
        <v>0</v>
      </c>
      <c r="G17" s="211">
        <f>'[2]Phường 3'!$M$68</f>
        <v>0</v>
      </c>
      <c r="H17" s="211">
        <f>'[2]Phường An Đôn'!$M$68</f>
        <v>0</v>
      </c>
      <c r="I17" s="211">
        <f>'[2]Xã Hải Lệ'!$M$68</f>
        <v>0</v>
      </c>
    </row>
    <row r="18" spans="1:9">
      <c r="A18" s="228"/>
      <c r="B18" s="18" t="s">
        <v>113</v>
      </c>
      <c r="C18" s="9" t="s">
        <v>33</v>
      </c>
      <c r="D18" s="212">
        <f t="shared" si="3"/>
        <v>0</v>
      </c>
      <c r="E18" s="211">
        <f>'[2]Phường 1'!$N$68</f>
        <v>0</v>
      </c>
      <c r="F18" s="211">
        <f>'[2]Phường 2'!$N$68</f>
        <v>0</v>
      </c>
      <c r="G18" s="211">
        <f>'[2]Phường 3'!$N$68</f>
        <v>0</v>
      </c>
      <c r="H18" s="211">
        <f>'[2]Phường An Đôn'!$N$68</f>
        <v>0</v>
      </c>
      <c r="I18" s="211">
        <f>'[2]Xã Hải Lệ'!$N$68</f>
        <v>0</v>
      </c>
    </row>
    <row r="19" spans="1:9">
      <c r="A19" s="229" t="s">
        <v>34</v>
      </c>
      <c r="B19" s="10" t="s">
        <v>35</v>
      </c>
      <c r="C19" s="11" t="s">
        <v>36</v>
      </c>
      <c r="D19" s="212">
        <f t="shared" si="3"/>
        <v>0</v>
      </c>
      <c r="E19" s="211">
        <f>'[2]Phường 1'!$O$68</f>
        <v>0</v>
      </c>
      <c r="F19" s="211">
        <f>'[2]Phường 2'!$O$68</f>
        <v>0</v>
      </c>
      <c r="G19" s="211">
        <f>'[2]Phường 3'!$O$68</f>
        <v>0</v>
      </c>
      <c r="H19" s="211">
        <f>'[2]Phường An Đôn'!$O$68</f>
        <v>0</v>
      </c>
      <c r="I19" s="211">
        <f>'[2]Xã Hải Lệ'!$O$68</f>
        <v>0</v>
      </c>
    </row>
    <row r="20" spans="1:9">
      <c r="A20" s="229" t="s">
        <v>37</v>
      </c>
      <c r="B20" s="10" t="s">
        <v>132</v>
      </c>
      <c r="C20" s="11" t="s">
        <v>133</v>
      </c>
      <c r="D20" s="212">
        <f t="shared" si="3"/>
        <v>0</v>
      </c>
      <c r="E20" s="210">
        <f>'[2]Phường 1'!$P$68</f>
        <v>0</v>
      </c>
      <c r="F20" s="210">
        <f>'[2]Phường 2'!$P$68</f>
        <v>0</v>
      </c>
      <c r="G20" s="210">
        <f>'[2]Phường 3'!$P$68</f>
        <v>0</v>
      </c>
      <c r="H20" s="210">
        <f>'[2]Phường An Đôn'!$P$68</f>
        <v>0</v>
      </c>
      <c r="I20" s="210">
        <f>'[2]Xã Hải Lệ'!$P$68</f>
        <v>0</v>
      </c>
    </row>
    <row r="21" spans="1:9">
      <c r="A21" s="229" t="s">
        <v>40</v>
      </c>
      <c r="B21" s="10" t="s">
        <v>38</v>
      </c>
      <c r="C21" s="11" t="s">
        <v>39</v>
      </c>
      <c r="D21" s="212">
        <f t="shared" si="3"/>
        <v>0</v>
      </c>
      <c r="E21" s="211">
        <f>'[2]Phường 1'!$Q$68</f>
        <v>0</v>
      </c>
      <c r="F21" s="211">
        <f>'[2]Phường 2'!$Q$68</f>
        <v>0</v>
      </c>
      <c r="G21" s="211">
        <f>'[2]Phường 3'!$Q$68</f>
        <v>0</v>
      </c>
      <c r="H21" s="211">
        <f>'[2]Phường An Đôn'!$Q$68</f>
        <v>0</v>
      </c>
      <c r="I21" s="211">
        <f>'[2]Xã Hải Lệ'!$Q$68</f>
        <v>0</v>
      </c>
    </row>
    <row r="22" spans="1:9">
      <c r="A22" s="229" t="s">
        <v>134</v>
      </c>
      <c r="B22" s="10" t="s">
        <v>41</v>
      </c>
      <c r="C22" s="11" t="s">
        <v>42</v>
      </c>
      <c r="D22" s="212">
        <f t="shared" si="3"/>
        <v>0</v>
      </c>
      <c r="E22" s="211">
        <f>'[2]Phường 1'!$R$68</f>
        <v>0</v>
      </c>
      <c r="F22" s="211">
        <f>'[2]Phường 2'!$R$68</f>
        <v>0</v>
      </c>
      <c r="G22" s="211">
        <f>'[2]Phường 3'!$R$68</f>
        <v>0</v>
      </c>
      <c r="H22" s="211">
        <f>'[2]Phường An Đôn'!$R$68</f>
        <v>0</v>
      </c>
      <c r="I22" s="211">
        <f>'[2]Xã Hải Lệ'!$R$68</f>
        <v>0</v>
      </c>
    </row>
    <row r="23" spans="1:9">
      <c r="A23" s="178">
        <v>2</v>
      </c>
      <c r="B23" s="28" t="s">
        <v>43</v>
      </c>
      <c r="C23" s="335" t="s">
        <v>44</v>
      </c>
      <c r="D23" s="213">
        <f t="shared" si="3"/>
        <v>2.9615</v>
      </c>
      <c r="E23" s="214">
        <f t="shared" ref="E23:I23" si="4">SUM(E25:E30)+E42++E49+E61+E62+E63+E64+E67</f>
        <v>9.8000000000000004E-2</v>
      </c>
      <c r="F23" s="214">
        <f t="shared" si="4"/>
        <v>1.1600000000000001E-2</v>
      </c>
      <c r="G23" s="214">
        <f t="shared" si="4"/>
        <v>4.8000000000000001E-2</v>
      </c>
      <c r="H23" s="214">
        <f t="shared" si="4"/>
        <v>2.16</v>
      </c>
      <c r="I23" s="214">
        <f t="shared" si="4"/>
        <v>0.64390000000000003</v>
      </c>
    </row>
    <row r="24" spans="1:9">
      <c r="A24" s="228"/>
      <c r="B24" s="8" t="s">
        <v>45</v>
      </c>
      <c r="C24" s="9"/>
      <c r="D24" s="212">
        <f t="shared" si="3"/>
        <v>0</v>
      </c>
      <c r="E24" s="210"/>
      <c r="F24" s="210"/>
      <c r="G24" s="210"/>
      <c r="H24" s="210"/>
      <c r="I24" s="210"/>
    </row>
    <row r="25" spans="1:9">
      <c r="A25" s="229" t="s">
        <v>46</v>
      </c>
      <c r="B25" s="10" t="s">
        <v>89</v>
      </c>
      <c r="C25" s="11" t="s">
        <v>90</v>
      </c>
      <c r="D25" s="212">
        <f t="shared" si="3"/>
        <v>0</v>
      </c>
      <c r="E25" s="211">
        <f>'[2]Phường 1'!$T$68</f>
        <v>0</v>
      </c>
      <c r="F25" s="211">
        <f>'[2]Phường 2'!$T$68</f>
        <v>0</v>
      </c>
      <c r="G25" s="211">
        <f>'[2]Phường 3'!$T$68</f>
        <v>0</v>
      </c>
      <c r="H25" s="211">
        <f>'[2]Phường An Đôn'!$T$68</f>
        <v>0</v>
      </c>
      <c r="I25" s="211">
        <f>'[2]Xã Hải Lệ'!$T$68</f>
        <v>0</v>
      </c>
    </row>
    <row r="26" spans="1:9">
      <c r="A26" s="229" t="s">
        <v>49</v>
      </c>
      <c r="B26" s="10" t="s">
        <v>91</v>
      </c>
      <c r="C26" s="11" t="s">
        <v>92</v>
      </c>
      <c r="D26" s="212">
        <f t="shared" si="3"/>
        <v>0.29760000000000003</v>
      </c>
      <c r="E26" s="211">
        <f>'[2]Phường 1'!$U$68</f>
        <v>9.8000000000000004E-2</v>
      </c>
      <c r="F26" s="211">
        <f>'[2]Phường 2'!$U$68</f>
        <v>1.1600000000000001E-2</v>
      </c>
      <c r="G26" s="211">
        <f>'[2]Phường 3'!$U$68</f>
        <v>4.8000000000000001E-2</v>
      </c>
      <c r="H26" s="211">
        <f>'[2]Phường An Đôn'!$U$68</f>
        <v>0.14000000000000001</v>
      </c>
      <c r="I26" s="211">
        <f>'[2]Xã Hải Lệ'!$U$68</f>
        <v>0</v>
      </c>
    </row>
    <row r="27" spans="1:9">
      <c r="A27" s="229" t="s">
        <v>52</v>
      </c>
      <c r="B27" s="10" t="s">
        <v>93</v>
      </c>
      <c r="C27" s="11" t="s">
        <v>94</v>
      </c>
      <c r="D27" s="212">
        <f t="shared" si="3"/>
        <v>0</v>
      </c>
      <c r="E27" s="211">
        <f>'[2]Phường 1'!$V$68</f>
        <v>0</v>
      </c>
      <c r="F27" s="211">
        <f>'[2]Phường 2'!$V$68</f>
        <v>0</v>
      </c>
      <c r="G27" s="211">
        <f>'[2]Phường 3'!$V$68</f>
        <v>0</v>
      </c>
      <c r="H27" s="211">
        <f>'[2]Phường An Đôn'!$V$68</f>
        <v>0</v>
      </c>
      <c r="I27" s="211">
        <f>'[2]Xã Hải Lệ'!$V$68</f>
        <v>0</v>
      </c>
    </row>
    <row r="28" spans="1:9">
      <c r="A28" s="229" t="s">
        <v>55</v>
      </c>
      <c r="B28" s="12" t="s">
        <v>47</v>
      </c>
      <c r="C28" s="11" t="s">
        <v>48</v>
      </c>
      <c r="D28" s="209">
        <f t="shared" si="3"/>
        <v>0</v>
      </c>
      <c r="E28" s="210">
        <f>'[2]Phường 1'!$W$68</f>
        <v>0</v>
      </c>
      <c r="F28" s="210">
        <f>'[2]Phường 2'!$W$68</f>
        <v>0</v>
      </c>
      <c r="G28" s="210">
        <f>'[2]Phường 3'!$W$68</f>
        <v>0</v>
      </c>
      <c r="H28" s="210">
        <f>'[2]Phường An Đôn'!$W$68</f>
        <v>0</v>
      </c>
      <c r="I28" s="210">
        <f>'[2]Xã Hải Lệ'!$W$68</f>
        <v>0</v>
      </c>
    </row>
    <row r="29" spans="1:9">
      <c r="A29" s="229" t="s">
        <v>58</v>
      </c>
      <c r="B29" s="10" t="s">
        <v>50</v>
      </c>
      <c r="C29" s="11" t="s">
        <v>51</v>
      </c>
      <c r="D29" s="209">
        <f t="shared" si="3"/>
        <v>0</v>
      </c>
      <c r="E29" s="210">
        <f>'[2]Phường 1'!$X$68</f>
        <v>0</v>
      </c>
      <c r="F29" s="210">
        <f>'[2]Phường 2'!$X$68</f>
        <v>0</v>
      </c>
      <c r="G29" s="210">
        <f>'[2]Phường 3'!$X$68</f>
        <v>0</v>
      </c>
      <c r="H29" s="210">
        <f>'[2]Phường An Đôn'!$X$68</f>
        <v>0</v>
      </c>
      <c r="I29" s="210">
        <f>'[2]Xã Hải Lệ'!$X$68</f>
        <v>0</v>
      </c>
    </row>
    <row r="30" spans="1:9">
      <c r="A30" s="229" t="s">
        <v>61</v>
      </c>
      <c r="B30" s="10" t="s">
        <v>135</v>
      </c>
      <c r="C30" s="11" t="s">
        <v>136</v>
      </c>
      <c r="D30" s="209">
        <f t="shared" si="3"/>
        <v>0</v>
      </c>
      <c r="E30" s="210">
        <f t="shared" ref="E30:I30" si="5">SUM(E32:E41)</f>
        <v>0</v>
      </c>
      <c r="F30" s="210">
        <f t="shared" si="5"/>
        <v>0</v>
      </c>
      <c r="G30" s="210">
        <f t="shared" si="5"/>
        <v>0</v>
      </c>
      <c r="H30" s="210">
        <f t="shared" si="5"/>
        <v>0</v>
      </c>
      <c r="I30" s="210">
        <f t="shared" si="5"/>
        <v>0</v>
      </c>
    </row>
    <row r="31" spans="1:9" s="206" customFormat="1">
      <c r="A31" s="229"/>
      <c r="B31" s="13" t="s">
        <v>45</v>
      </c>
      <c r="C31" s="11"/>
      <c r="D31" s="214">
        <f>SUM(D32:D41)+SUM(D59:D67)</f>
        <v>0.24</v>
      </c>
      <c r="E31" s="214"/>
      <c r="F31" s="214"/>
      <c r="G31" s="214"/>
      <c r="H31" s="214"/>
      <c r="I31" s="214"/>
    </row>
    <row r="32" spans="1:9" s="206" customFormat="1">
      <c r="A32" s="229" t="s">
        <v>137</v>
      </c>
      <c r="B32" s="10" t="s">
        <v>138</v>
      </c>
      <c r="C32" s="11" t="s">
        <v>71</v>
      </c>
      <c r="D32" s="209">
        <f t="shared" ref="D32:D67" si="6">SUM(E32:I32)</f>
        <v>0</v>
      </c>
      <c r="E32" s="210">
        <f>'[2]Phường 1'!$Z$68</f>
        <v>0</v>
      </c>
      <c r="F32" s="210">
        <f>'[2]Phường 2'!$Z$68</f>
        <v>0</v>
      </c>
      <c r="G32" s="210">
        <f>'[2]Phường 3'!$Z$68</f>
        <v>0</v>
      </c>
      <c r="H32" s="210">
        <f>'[2]Phường An Đôn'!$Z$68</f>
        <v>0</v>
      </c>
      <c r="I32" s="210">
        <f>'[2]Xã Hải Lệ'!$Z$68</f>
        <v>0</v>
      </c>
    </row>
    <row r="33" spans="1:9" s="206" customFormat="1">
      <c r="A33" s="229" t="s">
        <v>137</v>
      </c>
      <c r="B33" s="14" t="s">
        <v>139</v>
      </c>
      <c r="C33" s="11" t="s">
        <v>82</v>
      </c>
      <c r="D33" s="209">
        <f t="shared" si="6"/>
        <v>0</v>
      </c>
      <c r="E33" s="210">
        <f>'[2]Phường 1'!$AA$68</f>
        <v>0</v>
      </c>
      <c r="F33" s="210">
        <f>'[2]Phường 2'!$AA$68</f>
        <v>0</v>
      </c>
      <c r="G33" s="210">
        <f>'[2]Phường 3'!$AA$68</f>
        <v>0</v>
      </c>
      <c r="H33" s="210">
        <f>'[2]Phường An Đôn'!$AA$68</f>
        <v>0</v>
      </c>
      <c r="I33" s="210">
        <f>'[2]Xã Hải Lệ'!$AA$68</f>
        <v>0</v>
      </c>
    </row>
    <row r="34" spans="1:9">
      <c r="A34" s="229" t="s">
        <v>137</v>
      </c>
      <c r="B34" s="13" t="s">
        <v>72</v>
      </c>
      <c r="C34" s="11" t="s">
        <v>73</v>
      </c>
      <c r="D34" s="209">
        <f t="shared" si="6"/>
        <v>0</v>
      </c>
      <c r="E34" s="210">
        <f>'[2]Phường 1'!$AB$68</f>
        <v>0</v>
      </c>
      <c r="F34" s="210">
        <f>'[2]Phường 2'!$AB$68</f>
        <v>0</v>
      </c>
      <c r="G34" s="210">
        <f>'[2]Phường 3'!$AB$68</f>
        <v>0</v>
      </c>
      <c r="H34" s="210">
        <f>'[2]Phường An Đôn'!$AB$68</f>
        <v>0</v>
      </c>
      <c r="I34" s="210">
        <f>'[2]Xã Hải Lệ'!$AB$68</f>
        <v>0</v>
      </c>
    </row>
    <row r="35" spans="1:9">
      <c r="A35" s="228" t="s">
        <v>137</v>
      </c>
      <c r="B35" s="13" t="s">
        <v>124</v>
      </c>
      <c r="C35" s="11" t="s">
        <v>74</v>
      </c>
      <c r="D35" s="209">
        <f t="shared" si="6"/>
        <v>0</v>
      </c>
      <c r="E35" s="210">
        <f>'[2]Phường 1'!$AC$68</f>
        <v>0</v>
      </c>
      <c r="F35" s="210">
        <f>'[2]Phường 2'!$AC$68</f>
        <v>0</v>
      </c>
      <c r="G35" s="210">
        <f>'[2]Phường 3'!$AC$68</f>
        <v>0</v>
      </c>
      <c r="H35" s="210">
        <f>'[2]Phường An Đôn'!$AC$68</f>
        <v>0</v>
      </c>
      <c r="I35" s="210">
        <f>'[2]Xã Hải Lệ'!$AC$68</f>
        <v>0</v>
      </c>
    </row>
    <row r="36" spans="1:9">
      <c r="A36" s="229" t="s">
        <v>137</v>
      </c>
      <c r="B36" s="13" t="s">
        <v>140</v>
      </c>
      <c r="C36" s="11" t="s">
        <v>75</v>
      </c>
      <c r="D36" s="209">
        <f t="shared" si="6"/>
        <v>0</v>
      </c>
      <c r="E36" s="210">
        <f>'[2]Phường 1'!$AD$68</f>
        <v>0</v>
      </c>
      <c r="F36" s="210">
        <f>'[2]Phường 2'!$AD$68</f>
        <v>0</v>
      </c>
      <c r="G36" s="210">
        <f>'[2]Phường 3'!$AD$68</f>
        <v>0</v>
      </c>
      <c r="H36" s="210">
        <f>'[2]Phường An Đôn'!$AD$68</f>
        <v>0</v>
      </c>
      <c r="I36" s="210">
        <f>'[2]Xã Hải Lệ'!$AD$68</f>
        <v>0</v>
      </c>
    </row>
    <row r="37" spans="1:9">
      <c r="A37" s="229" t="s">
        <v>137</v>
      </c>
      <c r="B37" s="13" t="s">
        <v>121</v>
      </c>
      <c r="C37" s="11" t="s">
        <v>81</v>
      </c>
      <c r="D37" s="209">
        <f t="shared" si="6"/>
        <v>0</v>
      </c>
      <c r="E37" s="210">
        <f>'[2]Phường 1'!$AE$68</f>
        <v>0</v>
      </c>
      <c r="F37" s="210">
        <f>'[2]Phường 2'!$AE$68</f>
        <v>0</v>
      </c>
      <c r="G37" s="210">
        <f>'[2]Phường 3'!$AE$68</f>
        <v>0</v>
      </c>
      <c r="H37" s="210">
        <f>'[2]Phường An Đôn'!$AE$68</f>
        <v>0</v>
      </c>
      <c r="I37" s="210">
        <f>'[2]Xã Hải Lệ'!$AE$68</f>
        <v>0</v>
      </c>
    </row>
    <row r="38" spans="1:9">
      <c r="A38" s="229" t="s">
        <v>137</v>
      </c>
      <c r="B38" s="13" t="s">
        <v>141</v>
      </c>
      <c r="C38" s="11" t="s">
        <v>142</v>
      </c>
      <c r="D38" s="209">
        <f t="shared" si="6"/>
        <v>0</v>
      </c>
      <c r="E38" s="210">
        <f>'[2]Phường 1'!$AF$68</f>
        <v>0</v>
      </c>
      <c r="F38" s="210">
        <f>'[2]Phường 2'!$AF$68</f>
        <v>0</v>
      </c>
      <c r="G38" s="210">
        <f>'[2]Phường 3'!$AF$68</f>
        <v>0</v>
      </c>
      <c r="H38" s="210">
        <f>'[2]Phường An Đôn'!$AF$68</f>
        <v>0</v>
      </c>
      <c r="I38" s="210">
        <f>'[2]Xã Hải Lệ'!$AF$68</f>
        <v>0</v>
      </c>
    </row>
    <row r="39" spans="1:9">
      <c r="A39" s="229" t="s">
        <v>137</v>
      </c>
      <c r="B39" s="13" t="s">
        <v>143</v>
      </c>
      <c r="C39" s="11" t="s">
        <v>144</v>
      </c>
      <c r="D39" s="209">
        <f t="shared" si="6"/>
        <v>0</v>
      </c>
      <c r="E39" s="210">
        <f>'[2]Phường 1'!$AG$68</f>
        <v>0</v>
      </c>
      <c r="F39" s="210">
        <f>'[2]Phường 2'!$AG$68</f>
        <v>0</v>
      </c>
      <c r="G39" s="210">
        <f>'[2]Phường 3'!$AG$68</f>
        <v>0</v>
      </c>
      <c r="H39" s="210">
        <f>'[2]Phường An Đôn'!$AG$68</f>
        <v>0</v>
      </c>
      <c r="I39" s="210">
        <f>'[2]Xã Hải Lệ'!$AG$68</f>
        <v>0</v>
      </c>
    </row>
    <row r="40" spans="1:9">
      <c r="A40" s="229" t="s">
        <v>137</v>
      </c>
      <c r="B40" s="13" t="s">
        <v>95</v>
      </c>
      <c r="C40" s="11" t="s">
        <v>106</v>
      </c>
      <c r="D40" s="209">
        <f t="shared" si="6"/>
        <v>0</v>
      </c>
      <c r="E40" s="215">
        <f>'[2]Phường 1'!$AH$68</f>
        <v>0</v>
      </c>
      <c r="F40" s="215">
        <f>'[2]Phường 2'!$AH$68</f>
        <v>0</v>
      </c>
      <c r="G40" s="215">
        <f>'[2]Phường 3'!$AH$68</f>
        <v>0</v>
      </c>
      <c r="H40" s="215">
        <f>'[2]Phường An Đôn'!$AH$68</f>
        <v>0</v>
      </c>
      <c r="I40" s="215">
        <f>'[2]Xã Hải Lệ'!$AH$68</f>
        <v>0</v>
      </c>
    </row>
    <row r="41" spans="1:9">
      <c r="A41" s="229" t="s">
        <v>137</v>
      </c>
      <c r="B41" s="13" t="s">
        <v>102</v>
      </c>
      <c r="C41" s="11" t="s">
        <v>103</v>
      </c>
      <c r="D41" s="209">
        <f t="shared" si="6"/>
        <v>0</v>
      </c>
      <c r="E41" s="210">
        <f>'[2]Phường 1'!$AI$68</f>
        <v>0</v>
      </c>
      <c r="F41" s="210">
        <f>'[2]Phường 2'!$AI$68</f>
        <v>0</v>
      </c>
      <c r="G41" s="210">
        <f>'[2]Phường 3'!$AI$68</f>
        <v>0</v>
      </c>
      <c r="H41" s="210">
        <f>'[2]Phường An Đôn'!$AI$68</f>
        <v>0</v>
      </c>
      <c r="I41" s="210">
        <f>'[2]Xã Hải Lệ'!$AI$68</f>
        <v>0</v>
      </c>
    </row>
    <row r="42" spans="1:9" s="206" customFormat="1">
      <c r="A42" s="229" t="s">
        <v>64</v>
      </c>
      <c r="B42" s="13" t="s">
        <v>145</v>
      </c>
      <c r="C42" s="11" t="s">
        <v>146</v>
      </c>
      <c r="D42" s="209">
        <f t="shared" si="6"/>
        <v>0.76390000000000002</v>
      </c>
      <c r="E42" s="211">
        <f t="shared" ref="E42:I42" si="7">SUM(E43:E48)</f>
        <v>0</v>
      </c>
      <c r="F42" s="211">
        <f t="shared" si="7"/>
        <v>0</v>
      </c>
      <c r="G42" s="211">
        <f t="shared" si="7"/>
        <v>0</v>
      </c>
      <c r="H42" s="211">
        <f t="shared" si="7"/>
        <v>0.12</v>
      </c>
      <c r="I42" s="211">
        <f t="shared" si="7"/>
        <v>0.64390000000000003</v>
      </c>
    </row>
    <row r="43" spans="1:9">
      <c r="A43" s="229" t="s">
        <v>137</v>
      </c>
      <c r="B43" s="13" t="s">
        <v>53</v>
      </c>
      <c r="C43" s="11" t="s">
        <v>54</v>
      </c>
      <c r="D43" s="209">
        <f t="shared" si="6"/>
        <v>0</v>
      </c>
      <c r="E43" s="215">
        <f>'[2]Phường 1'!$AK$68</f>
        <v>0</v>
      </c>
      <c r="F43" s="215">
        <f>'[2]Phường 2'!$AK$68</f>
        <v>0</v>
      </c>
      <c r="G43" s="215">
        <f>'[2]Phường 3'!$AK$68</f>
        <v>0</v>
      </c>
      <c r="H43" s="215">
        <f>'[2]Phường An Đôn'!$AK$68</f>
        <v>0</v>
      </c>
      <c r="I43" s="215">
        <f>'[2]Xã Hải Lệ'!$AK$68</f>
        <v>0</v>
      </c>
    </row>
    <row r="44" spans="1:9">
      <c r="A44" s="229" t="s">
        <v>137</v>
      </c>
      <c r="B44" s="13" t="s">
        <v>56</v>
      </c>
      <c r="C44" s="11" t="s">
        <v>57</v>
      </c>
      <c r="D44" s="209">
        <f t="shared" si="6"/>
        <v>0.64390000000000003</v>
      </c>
      <c r="E44" s="215">
        <f>'[2]Phường 1'!$AL$68</f>
        <v>0</v>
      </c>
      <c r="F44" s="215">
        <f>'[2]Phường 2'!$AL$68</f>
        <v>0</v>
      </c>
      <c r="G44" s="215">
        <f>'[2]Phường 3'!$AL$68</f>
        <v>0</v>
      </c>
      <c r="H44" s="215">
        <f>'[2]Phường An Đôn'!$AL$68</f>
        <v>0</v>
      </c>
      <c r="I44" s="215">
        <f>'[2]Xã Hải Lệ'!$AL$68</f>
        <v>0.64390000000000003</v>
      </c>
    </row>
    <row r="45" spans="1:9">
      <c r="A45" s="229" t="s">
        <v>137</v>
      </c>
      <c r="B45" s="10" t="s">
        <v>147</v>
      </c>
      <c r="C45" s="11" t="s">
        <v>148</v>
      </c>
      <c r="D45" s="209">
        <f t="shared" si="6"/>
        <v>0</v>
      </c>
      <c r="E45" s="215">
        <f>'[2]Phường 1'!$AM$68</f>
        <v>0</v>
      </c>
      <c r="F45" s="215">
        <f>'[2]Phường 2'!$AM$68</f>
        <v>0</v>
      </c>
      <c r="G45" s="215">
        <f>'[2]Phường 3'!$AM$68</f>
        <v>0</v>
      </c>
      <c r="H45" s="215">
        <f>'[2]Phường An Đôn'!$AM$68</f>
        <v>0</v>
      </c>
      <c r="I45" s="215">
        <f>'[2]Xã Hải Lệ'!$AM$68</f>
        <v>0</v>
      </c>
    </row>
    <row r="46" spans="1:9">
      <c r="A46" s="229" t="s">
        <v>137</v>
      </c>
      <c r="B46" s="15" t="s">
        <v>59</v>
      </c>
      <c r="C46" s="11" t="s">
        <v>60</v>
      </c>
      <c r="D46" s="209">
        <f t="shared" si="6"/>
        <v>0.12</v>
      </c>
      <c r="E46" s="215">
        <f>'[2]Phường 1'!$AN$68</f>
        <v>0</v>
      </c>
      <c r="F46" s="215">
        <f>'[2]Phường 2'!$AN$68</f>
        <v>0</v>
      </c>
      <c r="G46" s="215">
        <f>'[2]Phường 3'!$AN$68</f>
        <v>0</v>
      </c>
      <c r="H46" s="215">
        <f>'[2]Phường An Đôn'!$AN$68</f>
        <v>0.12</v>
      </c>
      <c r="I46" s="215">
        <f>'[2]Xã Hải Lệ'!$AN$68</f>
        <v>0</v>
      </c>
    </row>
    <row r="47" spans="1:9">
      <c r="A47" s="229" t="s">
        <v>137</v>
      </c>
      <c r="B47" s="14" t="s">
        <v>62</v>
      </c>
      <c r="C47" s="11" t="s">
        <v>63</v>
      </c>
      <c r="D47" s="209">
        <f t="shared" si="6"/>
        <v>0</v>
      </c>
      <c r="E47" s="215">
        <f>'[2]Phường 1'!$AO$68</f>
        <v>0</v>
      </c>
      <c r="F47" s="215">
        <f>'[2]Phường 2'!$AO$68</f>
        <v>0</v>
      </c>
      <c r="G47" s="215">
        <f>'[2]Phường 3'!$AO$68</f>
        <v>0</v>
      </c>
      <c r="H47" s="215">
        <f>'[2]Phường An Đôn'!$AO$68</f>
        <v>0</v>
      </c>
      <c r="I47" s="215">
        <f>'[2]Xã Hải Lệ'!$AO$68</f>
        <v>0</v>
      </c>
    </row>
    <row r="48" spans="1:9">
      <c r="A48" s="229" t="s">
        <v>137</v>
      </c>
      <c r="B48" s="14" t="s">
        <v>65</v>
      </c>
      <c r="C48" s="11" t="s">
        <v>66</v>
      </c>
      <c r="D48" s="209">
        <f t="shared" si="6"/>
        <v>0</v>
      </c>
      <c r="E48" s="215">
        <f>'[2]Phường 1'!$AP$68</f>
        <v>0</v>
      </c>
      <c r="F48" s="215">
        <f>'[2]Phường 2'!$AP$68</f>
        <v>0</v>
      </c>
      <c r="G48" s="215">
        <f>'[2]Phường 3'!$AP$68</f>
        <v>0</v>
      </c>
      <c r="H48" s="215">
        <f>'[2]Phường An Đôn'!$AP$68</f>
        <v>0</v>
      </c>
      <c r="I48" s="215">
        <f>'[2]Xã Hải Lệ'!$AP$68</f>
        <v>0</v>
      </c>
    </row>
    <row r="49" spans="1:9">
      <c r="A49" s="229" t="s">
        <v>67</v>
      </c>
      <c r="B49" s="13" t="s">
        <v>149</v>
      </c>
      <c r="C49" s="11" t="s">
        <v>150</v>
      </c>
      <c r="D49" s="209">
        <f t="shared" si="6"/>
        <v>1.9</v>
      </c>
      <c r="E49" s="215">
        <f t="shared" ref="E49:I49" si="8">SUM(E51:E60)</f>
        <v>0</v>
      </c>
      <c r="F49" s="215">
        <f t="shared" si="8"/>
        <v>0</v>
      </c>
      <c r="G49" s="215">
        <f t="shared" si="8"/>
        <v>0</v>
      </c>
      <c r="H49" s="215">
        <f t="shared" si="8"/>
        <v>1.9</v>
      </c>
      <c r="I49" s="215">
        <f t="shared" si="8"/>
        <v>0</v>
      </c>
    </row>
    <row r="50" spans="1:9">
      <c r="A50" s="229"/>
      <c r="B50" s="13" t="s">
        <v>45</v>
      </c>
      <c r="C50" s="11"/>
      <c r="D50" s="209">
        <f t="shared" si="6"/>
        <v>0</v>
      </c>
      <c r="E50" s="215"/>
      <c r="F50" s="215"/>
      <c r="G50" s="215"/>
      <c r="H50" s="215"/>
      <c r="I50" s="215"/>
    </row>
    <row r="51" spans="1:9">
      <c r="A51" s="229" t="s">
        <v>137</v>
      </c>
      <c r="B51" s="13" t="s">
        <v>151</v>
      </c>
      <c r="C51" s="11" t="s">
        <v>69</v>
      </c>
      <c r="D51" s="209">
        <f t="shared" si="6"/>
        <v>1.66</v>
      </c>
      <c r="E51" s="215">
        <f>'[2]Phường 1'!$AR$68</f>
        <v>0</v>
      </c>
      <c r="F51" s="215">
        <f>'[2]Phường 2'!$AR$68</f>
        <v>0</v>
      </c>
      <c r="G51" s="215">
        <f>'[2]Phường 3'!$AR$68</f>
        <v>0</v>
      </c>
      <c r="H51" s="215">
        <f>'[2]Phường An Đôn'!$AR$68</f>
        <v>1.66</v>
      </c>
      <c r="I51" s="215">
        <f>'[2]Xã Hải Lệ'!$AR$68</f>
        <v>0</v>
      </c>
    </row>
    <row r="52" spans="1:9">
      <c r="A52" s="229" t="s">
        <v>137</v>
      </c>
      <c r="B52" s="10" t="s">
        <v>152</v>
      </c>
      <c r="C52" s="11" t="s">
        <v>70</v>
      </c>
      <c r="D52" s="209">
        <f t="shared" si="6"/>
        <v>0</v>
      </c>
      <c r="E52" s="215">
        <f>'[2]Phường 1'!$AS$68</f>
        <v>0</v>
      </c>
      <c r="F52" s="215">
        <f>'[2]Phường 2'!$AS$68</f>
        <v>0</v>
      </c>
      <c r="G52" s="215">
        <f>'[2]Phường 3'!$AS$68</f>
        <v>0</v>
      </c>
      <c r="H52" s="215">
        <f>'[2]Phường An Đôn'!$AS$68</f>
        <v>0</v>
      </c>
      <c r="I52" s="215">
        <f>'[2]Xã Hải Lệ'!$AS$68</f>
        <v>0</v>
      </c>
    </row>
    <row r="53" spans="1:9">
      <c r="A53" s="229" t="s">
        <v>137</v>
      </c>
      <c r="B53" s="14" t="s">
        <v>153</v>
      </c>
      <c r="C53" s="11" t="s">
        <v>154</v>
      </c>
      <c r="D53" s="209">
        <f t="shared" si="6"/>
        <v>0</v>
      </c>
      <c r="E53" s="215">
        <f>'[2]Phường 1'!$AT$68</f>
        <v>0</v>
      </c>
      <c r="F53" s="215">
        <f>'[2]Phường 2'!$AT$68</f>
        <v>0</v>
      </c>
      <c r="G53" s="215">
        <f>'[2]Phường 3'!$AT$68</f>
        <v>0</v>
      </c>
      <c r="H53" s="215">
        <f>'[2]Phường An Đôn'!$AT$68</f>
        <v>0</v>
      </c>
      <c r="I53" s="215">
        <f>'[2]Xã Hải Lệ'!$AT$68</f>
        <v>0</v>
      </c>
    </row>
    <row r="54" spans="1:9">
      <c r="A54" s="229" t="s">
        <v>137</v>
      </c>
      <c r="B54" s="14" t="s">
        <v>155</v>
      </c>
      <c r="C54" s="11" t="s">
        <v>156</v>
      </c>
      <c r="D54" s="209">
        <f t="shared" si="6"/>
        <v>0</v>
      </c>
      <c r="E54" s="215">
        <f>'[2]Phường 1'!$AU$68</f>
        <v>0</v>
      </c>
      <c r="F54" s="215">
        <f>'[2]Phường 2'!$AU$68</f>
        <v>0</v>
      </c>
      <c r="G54" s="215">
        <f>'[2]Phường 3'!$AU$68</f>
        <v>0</v>
      </c>
      <c r="H54" s="215">
        <f>'[2]Phường An Đôn'!$AU$68</f>
        <v>0</v>
      </c>
      <c r="I54" s="215">
        <f>'[2]Xã Hải Lệ'!$AU$68</f>
        <v>0</v>
      </c>
    </row>
    <row r="55" spans="1:9" ht="31.5">
      <c r="A55" s="229" t="s">
        <v>137</v>
      </c>
      <c r="B55" s="15" t="s">
        <v>157</v>
      </c>
      <c r="C55" s="11" t="s">
        <v>158</v>
      </c>
      <c r="D55" s="209">
        <f t="shared" si="6"/>
        <v>0</v>
      </c>
      <c r="E55" s="215">
        <f>'[2]Phường 1'!$AV$68</f>
        <v>0</v>
      </c>
      <c r="F55" s="215">
        <f>'[2]Phường 2'!$AV$68</f>
        <v>0</v>
      </c>
      <c r="G55" s="215">
        <f>'[2]Phường 3'!$AV$68</f>
        <v>0</v>
      </c>
      <c r="H55" s="215">
        <f>'[2]Phường An Đôn'!$AV$68</f>
        <v>0</v>
      </c>
      <c r="I55" s="215">
        <f>'[2]Xã Hải Lệ'!$AV$68</f>
        <v>0</v>
      </c>
    </row>
    <row r="56" spans="1:9">
      <c r="A56" s="229" t="s">
        <v>137</v>
      </c>
      <c r="B56" s="14" t="s">
        <v>159</v>
      </c>
      <c r="C56" s="11" t="s">
        <v>78</v>
      </c>
      <c r="D56" s="209">
        <f t="shared" si="6"/>
        <v>0</v>
      </c>
      <c r="E56" s="215">
        <f>'[2]Phường 1'!$AW$68</f>
        <v>0</v>
      </c>
      <c r="F56" s="215">
        <f>'[2]Phường 2'!$AW$68</f>
        <v>0</v>
      </c>
      <c r="G56" s="215">
        <f>'[2]Phường 3'!$AW$68</f>
        <v>0</v>
      </c>
      <c r="H56" s="215">
        <f>'[2]Phường An Đôn'!$AW$68</f>
        <v>0</v>
      </c>
      <c r="I56" s="215">
        <f>'[2]Xã Hải Lệ'!$AW$68</f>
        <v>0</v>
      </c>
    </row>
    <row r="57" spans="1:9">
      <c r="A57" s="229" t="s">
        <v>137</v>
      </c>
      <c r="B57" s="14" t="s">
        <v>160</v>
      </c>
      <c r="C57" s="11" t="s">
        <v>76</v>
      </c>
      <c r="D57" s="209">
        <f t="shared" si="6"/>
        <v>0</v>
      </c>
      <c r="E57" s="215">
        <f>'[2]Phường 1'!$AX$68</f>
        <v>0</v>
      </c>
      <c r="F57" s="215">
        <f>'[2]Phường 2'!$AX$68</f>
        <v>0</v>
      </c>
      <c r="G57" s="215">
        <f>'[2]Phường 3'!$AX$68</f>
        <v>0</v>
      </c>
      <c r="H57" s="215">
        <f>'[2]Phường An Đôn'!$AX$68</f>
        <v>0</v>
      </c>
      <c r="I57" s="215">
        <f>'[2]Xã Hải Lệ'!$AX$68</f>
        <v>0</v>
      </c>
    </row>
    <row r="58" spans="1:9" ht="31.5">
      <c r="A58" s="229" t="s">
        <v>137</v>
      </c>
      <c r="B58" s="14" t="s">
        <v>161</v>
      </c>
      <c r="C58" s="11" t="s">
        <v>77</v>
      </c>
      <c r="D58" s="209">
        <f t="shared" si="6"/>
        <v>0</v>
      </c>
      <c r="E58" s="215">
        <f>'[2]Phường 1'!$AY$68</f>
        <v>0</v>
      </c>
      <c r="F58" s="215">
        <f>'[2]Phường 2'!$AY$68</f>
        <v>0</v>
      </c>
      <c r="G58" s="215">
        <f>'[2]Phường 3'!$AY$68</f>
        <v>0</v>
      </c>
      <c r="H58" s="215">
        <f>'[2]Phường An Đôn'!$AY$68</f>
        <v>0</v>
      </c>
      <c r="I58" s="215">
        <f>'[2]Xã Hải Lệ'!$AY$68</f>
        <v>0</v>
      </c>
    </row>
    <row r="59" spans="1:9">
      <c r="A59" s="229" t="s">
        <v>137</v>
      </c>
      <c r="B59" s="14" t="s">
        <v>162</v>
      </c>
      <c r="C59" s="11" t="s">
        <v>83</v>
      </c>
      <c r="D59" s="209">
        <f t="shared" si="6"/>
        <v>0</v>
      </c>
      <c r="E59" s="215">
        <f>'[2]Phường 1'!$AZ$68</f>
        <v>0</v>
      </c>
      <c r="F59" s="215">
        <f>'[2]Phường 2'!$AZ$68</f>
        <v>0</v>
      </c>
      <c r="G59" s="215">
        <f>'[2]Phường 3'!$AZ$68</f>
        <v>0</v>
      </c>
      <c r="H59" s="215">
        <f>'[2]Phường An Đôn'!$AZ$68</f>
        <v>0</v>
      </c>
      <c r="I59" s="215">
        <f>'[2]Xã Hải Lệ'!$AZ$68</f>
        <v>0</v>
      </c>
    </row>
    <row r="60" spans="1:9">
      <c r="A60" s="229" t="s">
        <v>137</v>
      </c>
      <c r="B60" s="14" t="s">
        <v>163</v>
      </c>
      <c r="C60" s="11" t="s">
        <v>87</v>
      </c>
      <c r="D60" s="209">
        <f t="shared" si="6"/>
        <v>0.24</v>
      </c>
      <c r="E60" s="215">
        <f>'[2]Phường 1'!$BA$68</f>
        <v>0</v>
      </c>
      <c r="F60" s="215">
        <f>'[2]Phường 2'!$BA$68</f>
        <v>0</v>
      </c>
      <c r="G60" s="215">
        <f>'[2]Phường 3'!$BA$68</f>
        <v>0</v>
      </c>
      <c r="H60" s="215">
        <f>'[2]Phường An Đôn'!$BA$68</f>
        <v>0.24</v>
      </c>
      <c r="I60" s="215">
        <f>'[2]Xã Hải Lệ'!$BA$68</f>
        <v>0</v>
      </c>
    </row>
    <row r="61" spans="1:9">
      <c r="A61" s="229" t="s">
        <v>68</v>
      </c>
      <c r="B61" s="14" t="s">
        <v>164</v>
      </c>
      <c r="C61" s="11" t="s">
        <v>79</v>
      </c>
      <c r="D61" s="209">
        <f t="shared" si="6"/>
        <v>0</v>
      </c>
      <c r="E61" s="215">
        <f>'[2]Phường 1'!$BB$68</f>
        <v>0</v>
      </c>
      <c r="F61" s="215">
        <f>'[2]Phường 2'!$BB$68</f>
        <v>0</v>
      </c>
      <c r="G61" s="215">
        <f>'[2]Phường 3'!$BB$68</f>
        <v>0</v>
      </c>
      <c r="H61" s="215">
        <f>'[2]Phường An Đôn'!$BB$68</f>
        <v>0</v>
      </c>
      <c r="I61" s="215">
        <f>'[2]Xã Hải Lệ'!$BB$68</f>
        <v>0</v>
      </c>
    </row>
    <row r="62" spans="1:9">
      <c r="A62" s="229" t="s">
        <v>84</v>
      </c>
      <c r="B62" s="14" t="s">
        <v>96</v>
      </c>
      <c r="C62" s="11" t="s">
        <v>97</v>
      </c>
      <c r="D62" s="209">
        <f t="shared" si="6"/>
        <v>0</v>
      </c>
      <c r="E62" s="215">
        <f>'[2]Phường 1'!$BC$68</f>
        <v>0</v>
      </c>
      <c r="F62" s="215">
        <f>'[2]Phường 2'!$BC$68</f>
        <v>0</v>
      </c>
      <c r="G62" s="215">
        <f>'[2]Phường 3'!$BC$68</f>
        <v>0</v>
      </c>
      <c r="H62" s="215">
        <f>'[2]Phường An Đôn'!$BC$68</f>
        <v>0</v>
      </c>
      <c r="I62" s="215">
        <f>'[2]Xã Hải Lệ'!$BC$68</f>
        <v>0</v>
      </c>
    </row>
    <row r="63" spans="1:9" ht="31.5">
      <c r="A63" s="229" t="s">
        <v>85</v>
      </c>
      <c r="B63" s="14" t="s">
        <v>165</v>
      </c>
      <c r="C63" s="11" t="s">
        <v>80</v>
      </c>
      <c r="D63" s="209">
        <f t="shared" si="6"/>
        <v>0</v>
      </c>
      <c r="E63" s="215">
        <f>'[2]Phường 1'!$BD$68</f>
        <v>0</v>
      </c>
      <c r="F63" s="215">
        <f>'[2]Phường 2'!$BD$68</f>
        <v>0</v>
      </c>
      <c r="G63" s="215">
        <f>'[2]Phường 3'!$BD$68</f>
        <v>0</v>
      </c>
      <c r="H63" s="215">
        <f>'[2]Phường An Đôn'!$BD$68</f>
        <v>0</v>
      </c>
      <c r="I63" s="215">
        <f>'[2]Xã Hải Lệ'!$BD$68</f>
        <v>0</v>
      </c>
    </row>
    <row r="64" spans="1:9">
      <c r="A64" s="229" t="s">
        <v>86</v>
      </c>
      <c r="B64" s="36" t="s">
        <v>227</v>
      </c>
      <c r="C64" s="6" t="s">
        <v>228</v>
      </c>
      <c r="D64" s="209">
        <f t="shared" si="6"/>
        <v>0</v>
      </c>
      <c r="E64" s="215">
        <f t="shared" ref="E64:I64" si="9">E65+E66</f>
        <v>0</v>
      </c>
      <c r="F64" s="215">
        <f t="shared" si="9"/>
        <v>0</v>
      </c>
      <c r="G64" s="215">
        <f t="shared" si="9"/>
        <v>0</v>
      </c>
      <c r="H64" s="215">
        <f t="shared" si="9"/>
        <v>0</v>
      </c>
      <c r="I64" s="215">
        <f t="shared" si="9"/>
        <v>0</v>
      </c>
    </row>
    <row r="65" spans="1:9">
      <c r="A65" s="229" t="s">
        <v>137</v>
      </c>
      <c r="B65" s="36" t="s">
        <v>229</v>
      </c>
      <c r="C65" s="11" t="s">
        <v>99</v>
      </c>
      <c r="D65" s="209">
        <f t="shared" si="6"/>
        <v>0</v>
      </c>
      <c r="E65" s="216">
        <f>'[2]Phường 1'!$BF$68</f>
        <v>0</v>
      </c>
      <c r="F65" s="216">
        <f>'[2]Phường 2'!$BF$68</f>
        <v>0</v>
      </c>
      <c r="G65" s="216">
        <f>'[2]Phường 3'!$BF$68</f>
        <v>0</v>
      </c>
      <c r="H65" s="216">
        <f>'[2]Phường An Đôn'!$BF$68</f>
        <v>0</v>
      </c>
      <c r="I65" s="216">
        <f>'[2]Xã Hải Lệ'!$BF$68</f>
        <v>0</v>
      </c>
    </row>
    <row r="66" spans="1:9">
      <c r="A66" s="229" t="s">
        <v>137</v>
      </c>
      <c r="B66" s="36" t="s">
        <v>230</v>
      </c>
      <c r="C66" s="6" t="s">
        <v>98</v>
      </c>
      <c r="D66" s="209">
        <f t="shared" si="6"/>
        <v>0</v>
      </c>
      <c r="E66" s="215">
        <f>'[2]Phường 1'!$BG$68</f>
        <v>0</v>
      </c>
      <c r="F66" s="215">
        <f>'[2]Phường 2'!$BG$68</f>
        <v>0</v>
      </c>
      <c r="G66" s="215">
        <f>'[2]Phường 3'!$BG$68</f>
        <v>0</v>
      </c>
      <c r="H66" s="215">
        <f>'[2]Phường An Đôn'!$BG$68</f>
        <v>0</v>
      </c>
      <c r="I66" s="215">
        <f>'[2]Xã Hải Lệ'!$BG$68</f>
        <v>0</v>
      </c>
    </row>
    <row r="67" spans="1:9">
      <c r="A67" s="229" t="s">
        <v>88</v>
      </c>
      <c r="B67" s="14" t="s">
        <v>100</v>
      </c>
      <c r="C67" s="11" t="s">
        <v>101</v>
      </c>
      <c r="D67" s="209">
        <f t="shared" si="6"/>
        <v>0</v>
      </c>
      <c r="E67" s="215">
        <f>'[2]Phường 1'!$BH$68</f>
        <v>0</v>
      </c>
      <c r="F67" s="215">
        <f>'[2]Phường 2'!$BH$68</f>
        <v>0</v>
      </c>
      <c r="G67" s="215">
        <f>'[2]Phường 3'!$BH$68</f>
        <v>0</v>
      </c>
      <c r="H67" s="215">
        <f>'[2]Phường An Đôn'!$BH$68</f>
        <v>0</v>
      </c>
      <c r="I67" s="215">
        <f>'[2]Xã Hải Lệ'!$BH$68</f>
        <v>0</v>
      </c>
    </row>
  </sheetData>
  <mergeCells count="3">
    <mergeCell ref="A2:I2"/>
    <mergeCell ref="A1:B1"/>
    <mergeCell ref="H3:I3"/>
  </mergeCells>
  <phoneticPr fontId="26" type="noConversion"/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3"/>
  <sheetViews>
    <sheetView showZeros="0" view="pageBreakPreview" zoomScaleNormal="100" zoomScaleSheetLayoutView="100" workbookViewId="0">
      <selection activeCell="A4" sqref="A4:N73"/>
    </sheetView>
  </sheetViews>
  <sheetFormatPr defaultColWidth="7.7109375" defaultRowHeight="15.75"/>
  <cols>
    <col min="1" max="1" width="6.28515625" style="66" customWidth="1"/>
    <col min="2" max="2" width="49.42578125" style="69" customWidth="1"/>
    <col min="3" max="3" width="9.42578125" style="44" customWidth="1"/>
    <col min="4" max="4" width="12.28515625" style="44" hidden="1" customWidth="1"/>
    <col min="5" max="5" width="10.28515625" style="68" hidden="1" customWidth="1"/>
    <col min="6" max="6" width="13.7109375" style="44" hidden="1" customWidth="1"/>
    <col min="7" max="7" width="13" style="66" customWidth="1"/>
    <col min="8" max="9" width="10.7109375" style="66" hidden="1" customWidth="1"/>
    <col min="10" max="14" width="12.5703125" style="44" customWidth="1"/>
    <col min="15" max="223" width="7.7109375" style="44"/>
    <col min="224" max="224" width="4.28515625" style="44" customWidth="1"/>
    <col min="225" max="225" width="34.28515625" style="44" customWidth="1"/>
    <col min="226" max="226" width="6.85546875" style="44" customWidth="1"/>
    <col min="227" max="227" width="9.7109375" style="44" customWidth="1"/>
    <col min="228" max="228" width="7.28515625" style="44" customWidth="1"/>
    <col min="229" max="233" width="7.7109375" style="44"/>
    <col min="234" max="236" width="8.7109375" style="44" customWidth="1"/>
    <col min="237" max="243" width="7.7109375" style="44" customWidth="1"/>
    <col min="244" max="479" width="7.7109375" style="44"/>
    <col min="480" max="480" width="4.28515625" style="44" customWidth="1"/>
    <col min="481" max="481" width="34.28515625" style="44" customWidth="1"/>
    <col min="482" max="482" width="6.85546875" style="44" customWidth="1"/>
    <col min="483" max="483" width="9.7109375" style="44" customWidth="1"/>
    <col min="484" max="484" width="7.28515625" style="44" customWidth="1"/>
    <col min="485" max="489" width="7.7109375" style="44"/>
    <col min="490" max="492" width="8.7109375" style="44" customWidth="1"/>
    <col min="493" max="499" width="7.7109375" style="44" customWidth="1"/>
    <col min="500" max="735" width="7.7109375" style="44"/>
    <col min="736" max="736" width="4.28515625" style="44" customWidth="1"/>
    <col min="737" max="737" width="34.28515625" style="44" customWidth="1"/>
    <col min="738" max="738" width="6.85546875" style="44" customWidth="1"/>
    <col min="739" max="739" width="9.7109375" style="44" customWidth="1"/>
    <col min="740" max="740" width="7.28515625" style="44" customWidth="1"/>
    <col min="741" max="745" width="7.7109375" style="44"/>
    <col min="746" max="748" width="8.7109375" style="44" customWidth="1"/>
    <col min="749" max="755" width="7.7109375" style="44" customWidth="1"/>
    <col min="756" max="991" width="7.7109375" style="44"/>
    <col min="992" max="992" width="4.28515625" style="44" customWidth="1"/>
    <col min="993" max="993" width="34.28515625" style="44" customWidth="1"/>
    <col min="994" max="994" width="6.85546875" style="44" customWidth="1"/>
    <col min="995" max="995" width="9.7109375" style="44" customWidth="1"/>
    <col min="996" max="996" width="7.28515625" style="44" customWidth="1"/>
    <col min="997" max="1001" width="7.7109375" style="44"/>
    <col min="1002" max="1004" width="8.7109375" style="44" customWidth="1"/>
    <col min="1005" max="1011" width="7.7109375" style="44" customWidth="1"/>
    <col min="1012" max="1247" width="7.7109375" style="44"/>
    <col min="1248" max="1248" width="4.28515625" style="44" customWidth="1"/>
    <col min="1249" max="1249" width="34.28515625" style="44" customWidth="1"/>
    <col min="1250" max="1250" width="6.85546875" style="44" customWidth="1"/>
    <col min="1251" max="1251" width="9.7109375" style="44" customWidth="1"/>
    <col min="1252" max="1252" width="7.28515625" style="44" customWidth="1"/>
    <col min="1253" max="1257" width="7.7109375" style="44"/>
    <col min="1258" max="1260" width="8.7109375" style="44" customWidth="1"/>
    <col min="1261" max="1267" width="7.7109375" style="44" customWidth="1"/>
    <col min="1268" max="1503" width="7.7109375" style="44"/>
    <col min="1504" max="1504" width="4.28515625" style="44" customWidth="1"/>
    <col min="1505" max="1505" width="34.28515625" style="44" customWidth="1"/>
    <col min="1506" max="1506" width="6.85546875" style="44" customWidth="1"/>
    <col min="1507" max="1507" width="9.7109375" style="44" customWidth="1"/>
    <col min="1508" max="1508" width="7.28515625" style="44" customWidth="1"/>
    <col min="1509" max="1513" width="7.7109375" style="44"/>
    <col min="1514" max="1516" width="8.7109375" style="44" customWidth="1"/>
    <col min="1517" max="1523" width="7.7109375" style="44" customWidth="1"/>
    <col min="1524" max="1759" width="7.7109375" style="44"/>
    <col min="1760" max="1760" width="4.28515625" style="44" customWidth="1"/>
    <col min="1761" max="1761" width="34.28515625" style="44" customWidth="1"/>
    <col min="1762" max="1762" width="6.85546875" style="44" customWidth="1"/>
    <col min="1763" max="1763" width="9.7109375" style="44" customWidth="1"/>
    <col min="1764" max="1764" width="7.28515625" style="44" customWidth="1"/>
    <col min="1765" max="1769" width="7.7109375" style="44"/>
    <col min="1770" max="1772" width="8.7109375" style="44" customWidth="1"/>
    <col min="1773" max="1779" width="7.7109375" style="44" customWidth="1"/>
    <col min="1780" max="2015" width="7.7109375" style="44"/>
    <col min="2016" max="2016" width="4.28515625" style="44" customWidth="1"/>
    <col min="2017" max="2017" width="34.28515625" style="44" customWidth="1"/>
    <col min="2018" max="2018" width="6.85546875" style="44" customWidth="1"/>
    <col min="2019" max="2019" width="9.7109375" style="44" customWidth="1"/>
    <col min="2020" max="2020" width="7.28515625" style="44" customWidth="1"/>
    <col min="2021" max="2025" width="7.7109375" style="44"/>
    <col min="2026" max="2028" width="8.7109375" style="44" customWidth="1"/>
    <col min="2029" max="2035" width="7.7109375" style="44" customWidth="1"/>
    <col min="2036" max="2271" width="7.7109375" style="44"/>
    <col min="2272" max="2272" width="4.28515625" style="44" customWidth="1"/>
    <col min="2273" max="2273" width="34.28515625" style="44" customWidth="1"/>
    <col min="2274" max="2274" width="6.85546875" style="44" customWidth="1"/>
    <col min="2275" max="2275" width="9.7109375" style="44" customWidth="1"/>
    <col min="2276" max="2276" width="7.28515625" style="44" customWidth="1"/>
    <col min="2277" max="2281" width="7.7109375" style="44"/>
    <col min="2282" max="2284" width="8.7109375" style="44" customWidth="1"/>
    <col min="2285" max="2291" width="7.7109375" style="44" customWidth="1"/>
    <col min="2292" max="2527" width="7.7109375" style="44"/>
    <col min="2528" max="2528" width="4.28515625" style="44" customWidth="1"/>
    <col min="2529" max="2529" width="34.28515625" style="44" customWidth="1"/>
    <col min="2530" max="2530" width="6.85546875" style="44" customWidth="1"/>
    <col min="2531" max="2531" width="9.7109375" style="44" customWidth="1"/>
    <col min="2532" max="2532" width="7.28515625" style="44" customWidth="1"/>
    <col min="2533" max="2537" width="7.7109375" style="44"/>
    <col min="2538" max="2540" width="8.7109375" style="44" customWidth="1"/>
    <col min="2541" max="2547" width="7.7109375" style="44" customWidth="1"/>
    <col min="2548" max="2783" width="7.7109375" style="44"/>
    <col min="2784" max="2784" width="4.28515625" style="44" customWidth="1"/>
    <col min="2785" max="2785" width="34.28515625" style="44" customWidth="1"/>
    <col min="2786" max="2786" width="6.85546875" style="44" customWidth="1"/>
    <col min="2787" max="2787" width="9.7109375" style="44" customWidth="1"/>
    <col min="2788" max="2788" width="7.28515625" style="44" customWidth="1"/>
    <col min="2789" max="2793" width="7.7109375" style="44"/>
    <col min="2794" max="2796" width="8.7109375" style="44" customWidth="1"/>
    <col min="2797" max="2803" width="7.7109375" style="44" customWidth="1"/>
    <col min="2804" max="3039" width="7.7109375" style="44"/>
    <col min="3040" max="3040" width="4.28515625" style="44" customWidth="1"/>
    <col min="3041" max="3041" width="34.28515625" style="44" customWidth="1"/>
    <col min="3042" max="3042" width="6.85546875" style="44" customWidth="1"/>
    <col min="3043" max="3043" width="9.7109375" style="44" customWidth="1"/>
    <col min="3044" max="3044" width="7.28515625" style="44" customWidth="1"/>
    <col min="3045" max="3049" width="7.7109375" style="44"/>
    <col min="3050" max="3052" width="8.7109375" style="44" customWidth="1"/>
    <col min="3053" max="3059" width="7.7109375" style="44" customWidth="1"/>
    <col min="3060" max="3295" width="7.7109375" style="44"/>
    <col min="3296" max="3296" width="4.28515625" style="44" customWidth="1"/>
    <col min="3297" max="3297" width="34.28515625" style="44" customWidth="1"/>
    <col min="3298" max="3298" width="6.85546875" style="44" customWidth="1"/>
    <col min="3299" max="3299" width="9.7109375" style="44" customWidth="1"/>
    <col min="3300" max="3300" width="7.28515625" style="44" customWidth="1"/>
    <col min="3301" max="3305" width="7.7109375" style="44"/>
    <col min="3306" max="3308" width="8.7109375" style="44" customWidth="1"/>
    <col min="3309" max="3315" width="7.7109375" style="44" customWidth="1"/>
    <col min="3316" max="3551" width="7.7109375" style="44"/>
    <col min="3552" max="3552" width="4.28515625" style="44" customWidth="1"/>
    <col min="3553" max="3553" width="34.28515625" style="44" customWidth="1"/>
    <col min="3554" max="3554" width="6.85546875" style="44" customWidth="1"/>
    <col min="3555" max="3555" width="9.7109375" style="44" customWidth="1"/>
    <col min="3556" max="3556" width="7.28515625" style="44" customWidth="1"/>
    <col min="3557" max="3561" width="7.7109375" style="44"/>
    <col min="3562" max="3564" width="8.7109375" style="44" customWidth="1"/>
    <col min="3565" max="3571" width="7.7109375" style="44" customWidth="1"/>
    <col min="3572" max="3807" width="7.7109375" style="44"/>
    <col min="3808" max="3808" width="4.28515625" style="44" customWidth="1"/>
    <col min="3809" max="3809" width="34.28515625" style="44" customWidth="1"/>
    <col min="3810" max="3810" width="6.85546875" style="44" customWidth="1"/>
    <col min="3811" max="3811" width="9.7109375" style="44" customWidth="1"/>
    <col min="3812" max="3812" width="7.28515625" style="44" customWidth="1"/>
    <col min="3813" max="3817" width="7.7109375" style="44"/>
    <col min="3818" max="3820" width="8.7109375" style="44" customWidth="1"/>
    <col min="3821" max="3827" width="7.7109375" style="44" customWidth="1"/>
    <col min="3828" max="4063" width="7.7109375" style="44"/>
    <col min="4064" max="4064" width="4.28515625" style="44" customWidth="1"/>
    <col min="4065" max="4065" width="34.28515625" style="44" customWidth="1"/>
    <col min="4066" max="4066" width="6.85546875" style="44" customWidth="1"/>
    <col min="4067" max="4067" width="9.7109375" style="44" customWidth="1"/>
    <col min="4068" max="4068" width="7.28515625" style="44" customWidth="1"/>
    <col min="4069" max="4073" width="7.7109375" style="44"/>
    <col min="4074" max="4076" width="8.7109375" style="44" customWidth="1"/>
    <col min="4077" max="4083" width="7.7109375" style="44" customWidth="1"/>
    <col min="4084" max="4319" width="7.7109375" style="44"/>
    <col min="4320" max="4320" width="4.28515625" style="44" customWidth="1"/>
    <col min="4321" max="4321" width="34.28515625" style="44" customWidth="1"/>
    <col min="4322" max="4322" width="6.85546875" style="44" customWidth="1"/>
    <col min="4323" max="4323" width="9.7109375" style="44" customWidth="1"/>
    <col min="4324" max="4324" width="7.28515625" style="44" customWidth="1"/>
    <col min="4325" max="4329" width="7.7109375" style="44"/>
    <col min="4330" max="4332" width="8.7109375" style="44" customWidth="1"/>
    <col min="4333" max="4339" width="7.7109375" style="44" customWidth="1"/>
    <col min="4340" max="4575" width="7.7109375" style="44"/>
    <col min="4576" max="4576" width="4.28515625" style="44" customWidth="1"/>
    <col min="4577" max="4577" width="34.28515625" style="44" customWidth="1"/>
    <col min="4578" max="4578" width="6.85546875" style="44" customWidth="1"/>
    <col min="4579" max="4579" width="9.7109375" style="44" customWidth="1"/>
    <col min="4580" max="4580" width="7.28515625" style="44" customWidth="1"/>
    <col min="4581" max="4585" width="7.7109375" style="44"/>
    <col min="4586" max="4588" width="8.7109375" style="44" customWidth="1"/>
    <col min="4589" max="4595" width="7.7109375" style="44" customWidth="1"/>
    <col min="4596" max="4831" width="7.7109375" style="44"/>
    <col min="4832" max="4832" width="4.28515625" style="44" customWidth="1"/>
    <col min="4833" max="4833" width="34.28515625" style="44" customWidth="1"/>
    <col min="4834" max="4834" width="6.85546875" style="44" customWidth="1"/>
    <col min="4835" max="4835" width="9.7109375" style="44" customWidth="1"/>
    <col min="4836" max="4836" width="7.28515625" style="44" customWidth="1"/>
    <col min="4837" max="4841" width="7.7109375" style="44"/>
    <col min="4842" max="4844" width="8.7109375" style="44" customWidth="1"/>
    <col min="4845" max="4851" width="7.7109375" style="44" customWidth="1"/>
    <col min="4852" max="5087" width="7.7109375" style="44"/>
    <col min="5088" max="5088" width="4.28515625" style="44" customWidth="1"/>
    <col min="5089" max="5089" width="34.28515625" style="44" customWidth="1"/>
    <col min="5090" max="5090" width="6.85546875" style="44" customWidth="1"/>
    <col min="5091" max="5091" width="9.7109375" style="44" customWidth="1"/>
    <col min="5092" max="5092" width="7.28515625" style="44" customWidth="1"/>
    <col min="5093" max="5097" width="7.7109375" style="44"/>
    <col min="5098" max="5100" width="8.7109375" style="44" customWidth="1"/>
    <col min="5101" max="5107" width="7.7109375" style="44" customWidth="1"/>
    <col min="5108" max="5343" width="7.7109375" style="44"/>
    <col min="5344" max="5344" width="4.28515625" style="44" customWidth="1"/>
    <col min="5345" max="5345" width="34.28515625" style="44" customWidth="1"/>
    <col min="5346" max="5346" width="6.85546875" style="44" customWidth="1"/>
    <col min="5347" max="5347" width="9.7109375" style="44" customWidth="1"/>
    <col min="5348" max="5348" width="7.28515625" style="44" customWidth="1"/>
    <col min="5349" max="5353" width="7.7109375" style="44"/>
    <col min="5354" max="5356" width="8.7109375" style="44" customWidth="1"/>
    <col min="5357" max="5363" width="7.7109375" style="44" customWidth="1"/>
    <col min="5364" max="5599" width="7.7109375" style="44"/>
    <col min="5600" max="5600" width="4.28515625" style="44" customWidth="1"/>
    <col min="5601" max="5601" width="34.28515625" style="44" customWidth="1"/>
    <col min="5602" max="5602" width="6.85546875" style="44" customWidth="1"/>
    <col min="5603" max="5603" width="9.7109375" style="44" customWidth="1"/>
    <col min="5604" max="5604" width="7.28515625" style="44" customWidth="1"/>
    <col min="5605" max="5609" width="7.7109375" style="44"/>
    <col min="5610" max="5612" width="8.7109375" style="44" customWidth="1"/>
    <col min="5613" max="5619" width="7.7109375" style="44" customWidth="1"/>
    <col min="5620" max="5855" width="7.7109375" style="44"/>
    <col min="5856" max="5856" width="4.28515625" style="44" customWidth="1"/>
    <col min="5857" max="5857" width="34.28515625" style="44" customWidth="1"/>
    <col min="5858" max="5858" width="6.85546875" style="44" customWidth="1"/>
    <col min="5859" max="5859" width="9.7109375" style="44" customWidth="1"/>
    <col min="5860" max="5860" width="7.28515625" style="44" customWidth="1"/>
    <col min="5861" max="5865" width="7.7109375" style="44"/>
    <col min="5866" max="5868" width="8.7109375" style="44" customWidth="1"/>
    <col min="5869" max="5875" width="7.7109375" style="44" customWidth="1"/>
    <col min="5876" max="6111" width="7.7109375" style="44"/>
    <col min="6112" max="6112" width="4.28515625" style="44" customWidth="1"/>
    <col min="6113" max="6113" width="34.28515625" style="44" customWidth="1"/>
    <col min="6114" max="6114" width="6.85546875" style="44" customWidth="1"/>
    <col min="6115" max="6115" width="9.7109375" style="44" customWidth="1"/>
    <col min="6116" max="6116" width="7.28515625" style="44" customWidth="1"/>
    <col min="6117" max="6121" width="7.7109375" style="44"/>
    <col min="6122" max="6124" width="8.7109375" style="44" customWidth="1"/>
    <col min="6125" max="6131" width="7.7109375" style="44" customWidth="1"/>
    <col min="6132" max="6367" width="7.7109375" style="44"/>
    <col min="6368" max="6368" width="4.28515625" style="44" customWidth="1"/>
    <col min="6369" max="6369" width="34.28515625" style="44" customWidth="1"/>
    <col min="6370" max="6370" width="6.85546875" style="44" customWidth="1"/>
    <col min="6371" max="6371" width="9.7109375" style="44" customWidth="1"/>
    <col min="6372" max="6372" width="7.28515625" style="44" customWidth="1"/>
    <col min="6373" max="6377" width="7.7109375" style="44"/>
    <col min="6378" max="6380" width="8.7109375" style="44" customWidth="1"/>
    <col min="6381" max="6387" width="7.7109375" style="44" customWidth="1"/>
    <col min="6388" max="6623" width="7.7109375" style="44"/>
    <col min="6624" max="6624" width="4.28515625" style="44" customWidth="1"/>
    <col min="6625" max="6625" width="34.28515625" style="44" customWidth="1"/>
    <col min="6626" max="6626" width="6.85546875" style="44" customWidth="1"/>
    <col min="6627" max="6627" width="9.7109375" style="44" customWidth="1"/>
    <col min="6628" max="6628" width="7.28515625" style="44" customWidth="1"/>
    <col min="6629" max="6633" width="7.7109375" style="44"/>
    <col min="6634" max="6636" width="8.7109375" style="44" customWidth="1"/>
    <col min="6637" max="6643" width="7.7109375" style="44" customWidth="1"/>
    <col min="6644" max="6879" width="7.7109375" style="44"/>
    <col min="6880" max="6880" width="4.28515625" style="44" customWidth="1"/>
    <col min="6881" max="6881" width="34.28515625" style="44" customWidth="1"/>
    <col min="6882" max="6882" width="6.85546875" style="44" customWidth="1"/>
    <col min="6883" max="6883" width="9.7109375" style="44" customWidth="1"/>
    <col min="6884" max="6884" width="7.28515625" style="44" customWidth="1"/>
    <col min="6885" max="6889" width="7.7109375" style="44"/>
    <col min="6890" max="6892" width="8.7109375" style="44" customWidth="1"/>
    <col min="6893" max="6899" width="7.7109375" style="44" customWidth="1"/>
    <col min="6900" max="7135" width="7.7109375" style="44"/>
    <col min="7136" max="7136" width="4.28515625" style="44" customWidth="1"/>
    <col min="7137" max="7137" width="34.28515625" style="44" customWidth="1"/>
    <col min="7138" max="7138" width="6.85546875" style="44" customWidth="1"/>
    <col min="7139" max="7139" width="9.7109375" style="44" customWidth="1"/>
    <col min="7140" max="7140" width="7.28515625" style="44" customWidth="1"/>
    <col min="7141" max="7145" width="7.7109375" style="44"/>
    <col min="7146" max="7148" width="8.7109375" style="44" customWidth="1"/>
    <col min="7149" max="7155" width="7.7109375" style="44" customWidth="1"/>
    <col min="7156" max="7391" width="7.7109375" style="44"/>
    <col min="7392" max="7392" width="4.28515625" style="44" customWidth="1"/>
    <col min="7393" max="7393" width="34.28515625" style="44" customWidth="1"/>
    <col min="7394" max="7394" width="6.85546875" style="44" customWidth="1"/>
    <col min="7395" max="7395" width="9.7109375" style="44" customWidth="1"/>
    <col min="7396" max="7396" width="7.28515625" style="44" customWidth="1"/>
    <col min="7397" max="7401" width="7.7109375" style="44"/>
    <col min="7402" max="7404" width="8.7109375" style="44" customWidth="1"/>
    <col min="7405" max="7411" width="7.7109375" style="44" customWidth="1"/>
    <col min="7412" max="7647" width="7.7109375" style="44"/>
    <col min="7648" max="7648" width="4.28515625" style="44" customWidth="1"/>
    <col min="7649" max="7649" width="34.28515625" style="44" customWidth="1"/>
    <col min="7650" max="7650" width="6.85546875" style="44" customWidth="1"/>
    <col min="7651" max="7651" width="9.7109375" style="44" customWidth="1"/>
    <col min="7652" max="7652" width="7.28515625" style="44" customWidth="1"/>
    <col min="7653" max="7657" width="7.7109375" style="44"/>
    <col min="7658" max="7660" width="8.7109375" style="44" customWidth="1"/>
    <col min="7661" max="7667" width="7.7109375" style="44" customWidth="1"/>
    <col min="7668" max="7903" width="7.7109375" style="44"/>
    <col min="7904" max="7904" width="4.28515625" style="44" customWidth="1"/>
    <col min="7905" max="7905" width="34.28515625" style="44" customWidth="1"/>
    <col min="7906" max="7906" width="6.85546875" style="44" customWidth="1"/>
    <col min="7907" max="7907" width="9.7109375" style="44" customWidth="1"/>
    <col min="7908" max="7908" width="7.28515625" style="44" customWidth="1"/>
    <col min="7909" max="7913" width="7.7109375" style="44"/>
    <col min="7914" max="7916" width="8.7109375" style="44" customWidth="1"/>
    <col min="7917" max="7923" width="7.7109375" style="44" customWidth="1"/>
    <col min="7924" max="8159" width="7.7109375" style="44"/>
    <col min="8160" max="8160" width="4.28515625" style="44" customWidth="1"/>
    <col min="8161" max="8161" width="34.28515625" style="44" customWidth="1"/>
    <col min="8162" max="8162" width="6.85546875" style="44" customWidth="1"/>
    <col min="8163" max="8163" width="9.7109375" style="44" customWidth="1"/>
    <col min="8164" max="8164" width="7.28515625" style="44" customWidth="1"/>
    <col min="8165" max="8169" width="7.7109375" style="44"/>
    <col min="8170" max="8172" width="8.7109375" style="44" customWidth="1"/>
    <col min="8173" max="8179" width="7.7109375" style="44" customWidth="1"/>
    <col min="8180" max="8415" width="7.7109375" style="44"/>
    <col min="8416" max="8416" width="4.28515625" style="44" customWidth="1"/>
    <col min="8417" max="8417" width="34.28515625" style="44" customWidth="1"/>
    <col min="8418" max="8418" width="6.85546875" style="44" customWidth="1"/>
    <col min="8419" max="8419" width="9.7109375" style="44" customWidth="1"/>
    <col min="8420" max="8420" width="7.28515625" style="44" customWidth="1"/>
    <col min="8421" max="8425" width="7.7109375" style="44"/>
    <col min="8426" max="8428" width="8.7109375" style="44" customWidth="1"/>
    <col min="8429" max="8435" width="7.7109375" style="44" customWidth="1"/>
    <col min="8436" max="8671" width="7.7109375" style="44"/>
    <col min="8672" max="8672" width="4.28515625" style="44" customWidth="1"/>
    <col min="8673" max="8673" width="34.28515625" style="44" customWidth="1"/>
    <col min="8674" max="8674" width="6.85546875" style="44" customWidth="1"/>
    <col min="8675" max="8675" width="9.7109375" style="44" customWidth="1"/>
    <col min="8676" max="8676" width="7.28515625" style="44" customWidth="1"/>
    <col min="8677" max="8681" width="7.7109375" style="44"/>
    <col min="8682" max="8684" width="8.7109375" style="44" customWidth="1"/>
    <col min="8685" max="8691" width="7.7109375" style="44" customWidth="1"/>
    <col min="8692" max="8927" width="7.7109375" style="44"/>
    <col min="8928" max="8928" width="4.28515625" style="44" customWidth="1"/>
    <col min="8929" max="8929" width="34.28515625" style="44" customWidth="1"/>
    <col min="8930" max="8930" width="6.85546875" style="44" customWidth="1"/>
    <col min="8931" max="8931" width="9.7109375" style="44" customWidth="1"/>
    <col min="8932" max="8932" width="7.28515625" style="44" customWidth="1"/>
    <col min="8933" max="8937" width="7.7109375" style="44"/>
    <col min="8938" max="8940" width="8.7109375" style="44" customWidth="1"/>
    <col min="8941" max="8947" width="7.7109375" style="44" customWidth="1"/>
    <col min="8948" max="9183" width="7.7109375" style="44"/>
    <col min="9184" max="9184" width="4.28515625" style="44" customWidth="1"/>
    <col min="9185" max="9185" width="34.28515625" style="44" customWidth="1"/>
    <col min="9186" max="9186" width="6.85546875" style="44" customWidth="1"/>
    <col min="9187" max="9187" width="9.7109375" style="44" customWidth="1"/>
    <col min="9188" max="9188" width="7.28515625" style="44" customWidth="1"/>
    <col min="9189" max="9193" width="7.7109375" style="44"/>
    <col min="9194" max="9196" width="8.7109375" style="44" customWidth="1"/>
    <col min="9197" max="9203" width="7.7109375" style="44" customWidth="1"/>
    <col min="9204" max="9439" width="7.7109375" style="44"/>
    <col min="9440" max="9440" width="4.28515625" style="44" customWidth="1"/>
    <col min="9441" max="9441" width="34.28515625" style="44" customWidth="1"/>
    <col min="9442" max="9442" width="6.85546875" style="44" customWidth="1"/>
    <col min="9443" max="9443" width="9.7109375" style="44" customWidth="1"/>
    <col min="9444" max="9444" width="7.28515625" style="44" customWidth="1"/>
    <col min="9445" max="9449" width="7.7109375" style="44"/>
    <col min="9450" max="9452" width="8.7109375" style="44" customWidth="1"/>
    <col min="9453" max="9459" width="7.7109375" style="44" customWidth="1"/>
    <col min="9460" max="9695" width="7.7109375" style="44"/>
    <col min="9696" max="9696" width="4.28515625" style="44" customWidth="1"/>
    <col min="9697" max="9697" width="34.28515625" style="44" customWidth="1"/>
    <col min="9698" max="9698" width="6.85546875" style="44" customWidth="1"/>
    <col min="9699" max="9699" width="9.7109375" style="44" customWidth="1"/>
    <col min="9700" max="9700" width="7.28515625" style="44" customWidth="1"/>
    <col min="9701" max="9705" width="7.7109375" style="44"/>
    <col min="9706" max="9708" width="8.7109375" style="44" customWidth="1"/>
    <col min="9709" max="9715" width="7.7109375" style="44" customWidth="1"/>
    <col min="9716" max="9951" width="7.7109375" style="44"/>
    <col min="9952" max="9952" width="4.28515625" style="44" customWidth="1"/>
    <col min="9953" max="9953" width="34.28515625" style="44" customWidth="1"/>
    <col min="9954" max="9954" width="6.85546875" style="44" customWidth="1"/>
    <col min="9955" max="9955" width="9.7109375" style="44" customWidth="1"/>
    <col min="9956" max="9956" width="7.28515625" style="44" customWidth="1"/>
    <col min="9957" max="9961" width="7.7109375" style="44"/>
    <col min="9962" max="9964" width="8.7109375" style="44" customWidth="1"/>
    <col min="9965" max="9971" width="7.7109375" style="44" customWidth="1"/>
    <col min="9972" max="10207" width="7.7109375" style="44"/>
    <col min="10208" max="10208" width="4.28515625" style="44" customWidth="1"/>
    <col min="10209" max="10209" width="34.28515625" style="44" customWidth="1"/>
    <col min="10210" max="10210" width="6.85546875" style="44" customWidth="1"/>
    <col min="10211" max="10211" width="9.7109375" style="44" customWidth="1"/>
    <col min="10212" max="10212" width="7.28515625" style="44" customWidth="1"/>
    <col min="10213" max="10217" width="7.7109375" style="44"/>
    <col min="10218" max="10220" width="8.7109375" style="44" customWidth="1"/>
    <col min="10221" max="10227" width="7.7109375" style="44" customWidth="1"/>
    <col min="10228" max="10463" width="7.7109375" style="44"/>
    <col min="10464" max="10464" width="4.28515625" style="44" customWidth="1"/>
    <col min="10465" max="10465" width="34.28515625" style="44" customWidth="1"/>
    <col min="10466" max="10466" width="6.85546875" style="44" customWidth="1"/>
    <col min="10467" max="10467" width="9.7109375" style="44" customWidth="1"/>
    <col min="10468" max="10468" width="7.28515625" style="44" customWidth="1"/>
    <col min="10469" max="10473" width="7.7109375" style="44"/>
    <col min="10474" max="10476" width="8.7109375" style="44" customWidth="1"/>
    <col min="10477" max="10483" width="7.7109375" style="44" customWidth="1"/>
    <col min="10484" max="10719" width="7.7109375" style="44"/>
    <col min="10720" max="10720" width="4.28515625" style="44" customWidth="1"/>
    <col min="10721" max="10721" width="34.28515625" style="44" customWidth="1"/>
    <col min="10722" max="10722" width="6.85546875" style="44" customWidth="1"/>
    <col min="10723" max="10723" width="9.7109375" style="44" customWidth="1"/>
    <col min="10724" max="10724" width="7.28515625" style="44" customWidth="1"/>
    <col min="10725" max="10729" width="7.7109375" style="44"/>
    <col min="10730" max="10732" width="8.7109375" style="44" customWidth="1"/>
    <col min="10733" max="10739" width="7.7109375" style="44" customWidth="1"/>
    <col min="10740" max="10975" width="7.7109375" style="44"/>
    <col min="10976" max="10976" width="4.28515625" style="44" customWidth="1"/>
    <col min="10977" max="10977" width="34.28515625" style="44" customWidth="1"/>
    <col min="10978" max="10978" width="6.85546875" style="44" customWidth="1"/>
    <col min="10979" max="10979" width="9.7109375" style="44" customWidth="1"/>
    <col min="10980" max="10980" width="7.28515625" style="44" customWidth="1"/>
    <col min="10981" max="10985" width="7.7109375" style="44"/>
    <col min="10986" max="10988" width="8.7109375" style="44" customWidth="1"/>
    <col min="10989" max="10995" width="7.7109375" style="44" customWidth="1"/>
    <col min="10996" max="11231" width="7.7109375" style="44"/>
    <col min="11232" max="11232" width="4.28515625" style="44" customWidth="1"/>
    <col min="11233" max="11233" width="34.28515625" style="44" customWidth="1"/>
    <col min="11234" max="11234" width="6.85546875" style="44" customWidth="1"/>
    <col min="11235" max="11235" width="9.7109375" style="44" customWidth="1"/>
    <col min="11236" max="11236" width="7.28515625" style="44" customWidth="1"/>
    <col min="11237" max="11241" width="7.7109375" style="44"/>
    <col min="11242" max="11244" width="8.7109375" style="44" customWidth="1"/>
    <col min="11245" max="11251" width="7.7109375" style="44" customWidth="1"/>
    <col min="11252" max="11487" width="7.7109375" style="44"/>
    <col min="11488" max="11488" width="4.28515625" style="44" customWidth="1"/>
    <col min="11489" max="11489" width="34.28515625" style="44" customWidth="1"/>
    <col min="11490" max="11490" width="6.85546875" style="44" customWidth="1"/>
    <col min="11491" max="11491" width="9.7109375" style="44" customWidth="1"/>
    <col min="11492" max="11492" width="7.28515625" style="44" customWidth="1"/>
    <col min="11493" max="11497" width="7.7109375" style="44"/>
    <col min="11498" max="11500" width="8.7109375" style="44" customWidth="1"/>
    <col min="11501" max="11507" width="7.7109375" style="44" customWidth="1"/>
    <col min="11508" max="11743" width="7.7109375" style="44"/>
    <col min="11744" max="11744" width="4.28515625" style="44" customWidth="1"/>
    <col min="11745" max="11745" width="34.28515625" style="44" customWidth="1"/>
    <col min="11746" max="11746" width="6.85546875" style="44" customWidth="1"/>
    <col min="11747" max="11747" width="9.7109375" style="44" customWidth="1"/>
    <col min="11748" max="11748" width="7.28515625" style="44" customWidth="1"/>
    <col min="11749" max="11753" width="7.7109375" style="44"/>
    <col min="11754" max="11756" width="8.7109375" style="44" customWidth="1"/>
    <col min="11757" max="11763" width="7.7109375" style="44" customWidth="1"/>
    <col min="11764" max="11999" width="7.7109375" style="44"/>
    <col min="12000" max="12000" width="4.28515625" style="44" customWidth="1"/>
    <col min="12001" max="12001" width="34.28515625" style="44" customWidth="1"/>
    <col min="12002" max="12002" width="6.85546875" style="44" customWidth="1"/>
    <col min="12003" max="12003" width="9.7109375" style="44" customWidth="1"/>
    <col min="12004" max="12004" width="7.28515625" style="44" customWidth="1"/>
    <col min="12005" max="12009" width="7.7109375" style="44"/>
    <col min="12010" max="12012" width="8.7109375" style="44" customWidth="1"/>
    <col min="12013" max="12019" width="7.7109375" style="44" customWidth="1"/>
    <col min="12020" max="12255" width="7.7109375" style="44"/>
    <col min="12256" max="12256" width="4.28515625" style="44" customWidth="1"/>
    <col min="12257" max="12257" width="34.28515625" style="44" customWidth="1"/>
    <col min="12258" max="12258" width="6.85546875" style="44" customWidth="1"/>
    <col min="12259" max="12259" width="9.7109375" style="44" customWidth="1"/>
    <col min="12260" max="12260" width="7.28515625" style="44" customWidth="1"/>
    <col min="12261" max="12265" width="7.7109375" style="44"/>
    <col min="12266" max="12268" width="8.7109375" style="44" customWidth="1"/>
    <col min="12269" max="12275" width="7.7109375" style="44" customWidth="1"/>
    <col min="12276" max="12511" width="7.7109375" style="44"/>
    <col min="12512" max="12512" width="4.28515625" style="44" customWidth="1"/>
    <col min="12513" max="12513" width="34.28515625" style="44" customWidth="1"/>
    <col min="12514" max="12514" width="6.85546875" style="44" customWidth="1"/>
    <col min="12515" max="12515" width="9.7109375" style="44" customWidth="1"/>
    <col min="12516" max="12516" width="7.28515625" style="44" customWidth="1"/>
    <col min="12517" max="12521" width="7.7109375" style="44"/>
    <col min="12522" max="12524" width="8.7109375" style="44" customWidth="1"/>
    <col min="12525" max="12531" width="7.7109375" style="44" customWidth="1"/>
    <col min="12532" max="12767" width="7.7109375" style="44"/>
    <col min="12768" max="12768" width="4.28515625" style="44" customWidth="1"/>
    <col min="12769" max="12769" width="34.28515625" style="44" customWidth="1"/>
    <col min="12770" max="12770" width="6.85546875" style="44" customWidth="1"/>
    <col min="12771" max="12771" width="9.7109375" style="44" customWidth="1"/>
    <col min="12772" max="12772" width="7.28515625" style="44" customWidth="1"/>
    <col min="12773" max="12777" width="7.7109375" style="44"/>
    <col min="12778" max="12780" width="8.7109375" style="44" customWidth="1"/>
    <col min="12781" max="12787" width="7.7109375" style="44" customWidth="1"/>
    <col min="12788" max="13023" width="7.7109375" style="44"/>
    <col min="13024" max="13024" width="4.28515625" style="44" customWidth="1"/>
    <col min="13025" max="13025" width="34.28515625" style="44" customWidth="1"/>
    <col min="13026" max="13026" width="6.85546875" style="44" customWidth="1"/>
    <col min="13027" max="13027" width="9.7109375" style="44" customWidth="1"/>
    <col min="13028" max="13028" width="7.28515625" style="44" customWidth="1"/>
    <col min="13029" max="13033" width="7.7109375" style="44"/>
    <col min="13034" max="13036" width="8.7109375" style="44" customWidth="1"/>
    <col min="13037" max="13043" width="7.7109375" style="44" customWidth="1"/>
    <col min="13044" max="13279" width="7.7109375" style="44"/>
    <col min="13280" max="13280" width="4.28515625" style="44" customWidth="1"/>
    <col min="13281" max="13281" width="34.28515625" style="44" customWidth="1"/>
    <col min="13282" max="13282" width="6.85546875" style="44" customWidth="1"/>
    <col min="13283" max="13283" width="9.7109375" style="44" customWidth="1"/>
    <col min="13284" max="13284" width="7.28515625" style="44" customWidth="1"/>
    <col min="13285" max="13289" width="7.7109375" style="44"/>
    <col min="13290" max="13292" width="8.7109375" style="44" customWidth="1"/>
    <col min="13293" max="13299" width="7.7109375" style="44" customWidth="1"/>
    <col min="13300" max="13535" width="7.7109375" style="44"/>
    <col min="13536" max="13536" width="4.28515625" style="44" customWidth="1"/>
    <col min="13537" max="13537" width="34.28515625" style="44" customWidth="1"/>
    <col min="13538" max="13538" width="6.85546875" style="44" customWidth="1"/>
    <col min="13539" max="13539" width="9.7109375" style="44" customWidth="1"/>
    <col min="13540" max="13540" width="7.28515625" style="44" customWidth="1"/>
    <col min="13541" max="13545" width="7.7109375" style="44"/>
    <col min="13546" max="13548" width="8.7109375" style="44" customWidth="1"/>
    <col min="13549" max="13555" width="7.7109375" style="44" customWidth="1"/>
    <col min="13556" max="13791" width="7.7109375" style="44"/>
    <col min="13792" max="13792" width="4.28515625" style="44" customWidth="1"/>
    <col min="13793" max="13793" width="34.28515625" style="44" customWidth="1"/>
    <col min="13794" max="13794" width="6.85546875" style="44" customWidth="1"/>
    <col min="13795" max="13795" width="9.7109375" style="44" customWidth="1"/>
    <col min="13796" max="13796" width="7.28515625" style="44" customWidth="1"/>
    <col min="13797" max="13801" width="7.7109375" style="44"/>
    <col min="13802" max="13804" width="8.7109375" style="44" customWidth="1"/>
    <col min="13805" max="13811" width="7.7109375" style="44" customWidth="1"/>
    <col min="13812" max="14047" width="7.7109375" style="44"/>
    <col min="14048" max="14048" width="4.28515625" style="44" customWidth="1"/>
    <col min="14049" max="14049" width="34.28515625" style="44" customWidth="1"/>
    <col min="14050" max="14050" width="6.85546875" style="44" customWidth="1"/>
    <col min="14051" max="14051" width="9.7109375" style="44" customWidth="1"/>
    <col min="14052" max="14052" width="7.28515625" style="44" customWidth="1"/>
    <col min="14053" max="14057" width="7.7109375" style="44"/>
    <col min="14058" max="14060" width="8.7109375" style="44" customWidth="1"/>
    <col min="14061" max="14067" width="7.7109375" style="44" customWidth="1"/>
    <col min="14068" max="14303" width="7.7109375" style="44"/>
    <col min="14304" max="14304" width="4.28515625" style="44" customWidth="1"/>
    <col min="14305" max="14305" width="34.28515625" style="44" customWidth="1"/>
    <col min="14306" max="14306" width="6.85546875" style="44" customWidth="1"/>
    <col min="14307" max="14307" width="9.7109375" style="44" customWidth="1"/>
    <col min="14308" max="14308" width="7.28515625" style="44" customWidth="1"/>
    <col min="14309" max="14313" width="7.7109375" style="44"/>
    <col min="14314" max="14316" width="8.7109375" style="44" customWidth="1"/>
    <col min="14317" max="14323" width="7.7109375" style="44" customWidth="1"/>
    <col min="14324" max="14559" width="7.7109375" style="44"/>
    <col min="14560" max="14560" width="4.28515625" style="44" customWidth="1"/>
    <col min="14561" max="14561" width="34.28515625" style="44" customWidth="1"/>
    <col min="14562" max="14562" width="6.85546875" style="44" customWidth="1"/>
    <col min="14563" max="14563" width="9.7109375" style="44" customWidth="1"/>
    <col min="14564" max="14564" width="7.28515625" style="44" customWidth="1"/>
    <col min="14565" max="14569" width="7.7109375" style="44"/>
    <col min="14570" max="14572" width="8.7109375" style="44" customWidth="1"/>
    <col min="14573" max="14579" width="7.7109375" style="44" customWidth="1"/>
    <col min="14580" max="14815" width="7.7109375" style="44"/>
    <col min="14816" max="14816" width="4.28515625" style="44" customWidth="1"/>
    <col min="14817" max="14817" width="34.28515625" style="44" customWidth="1"/>
    <col min="14818" max="14818" width="6.85546875" style="44" customWidth="1"/>
    <col min="14819" max="14819" width="9.7109375" style="44" customWidth="1"/>
    <col min="14820" max="14820" width="7.28515625" style="44" customWidth="1"/>
    <col min="14821" max="14825" width="7.7109375" style="44"/>
    <col min="14826" max="14828" width="8.7109375" style="44" customWidth="1"/>
    <col min="14829" max="14835" width="7.7109375" style="44" customWidth="1"/>
    <col min="14836" max="15071" width="7.7109375" style="44"/>
    <col min="15072" max="15072" width="4.28515625" style="44" customWidth="1"/>
    <col min="15073" max="15073" width="34.28515625" style="44" customWidth="1"/>
    <col min="15074" max="15074" width="6.85546875" style="44" customWidth="1"/>
    <col min="15075" max="15075" width="9.7109375" style="44" customWidth="1"/>
    <col min="15076" max="15076" width="7.28515625" style="44" customWidth="1"/>
    <col min="15077" max="15081" width="7.7109375" style="44"/>
    <col min="15082" max="15084" width="8.7109375" style="44" customWidth="1"/>
    <col min="15085" max="15091" width="7.7109375" style="44" customWidth="1"/>
    <col min="15092" max="15327" width="7.7109375" style="44"/>
    <col min="15328" max="15328" width="4.28515625" style="44" customWidth="1"/>
    <col min="15329" max="15329" width="34.28515625" style="44" customWidth="1"/>
    <col min="15330" max="15330" width="6.85546875" style="44" customWidth="1"/>
    <col min="15331" max="15331" width="9.7109375" style="44" customWidth="1"/>
    <col min="15332" max="15332" width="7.28515625" style="44" customWidth="1"/>
    <col min="15333" max="15337" width="7.7109375" style="44"/>
    <col min="15338" max="15340" width="8.7109375" style="44" customWidth="1"/>
    <col min="15341" max="15347" width="7.7109375" style="44" customWidth="1"/>
    <col min="15348" max="15583" width="7.7109375" style="44"/>
    <col min="15584" max="15584" width="4.28515625" style="44" customWidth="1"/>
    <col min="15585" max="15585" width="34.28515625" style="44" customWidth="1"/>
    <col min="15586" max="15586" width="6.85546875" style="44" customWidth="1"/>
    <col min="15587" max="15587" width="9.7109375" style="44" customWidth="1"/>
    <col min="15588" max="15588" width="7.28515625" style="44" customWidth="1"/>
    <col min="15589" max="15593" width="7.7109375" style="44"/>
    <col min="15594" max="15596" width="8.7109375" style="44" customWidth="1"/>
    <col min="15597" max="15603" width="7.7109375" style="44" customWidth="1"/>
    <col min="15604" max="15839" width="7.7109375" style="44"/>
    <col min="15840" max="15840" width="4.28515625" style="44" customWidth="1"/>
    <col min="15841" max="15841" width="34.28515625" style="44" customWidth="1"/>
    <col min="15842" max="15842" width="6.85546875" style="44" customWidth="1"/>
    <col min="15843" max="15843" width="9.7109375" style="44" customWidth="1"/>
    <col min="15844" max="15844" width="7.28515625" style="44" customWidth="1"/>
    <col min="15845" max="15849" width="7.7109375" style="44"/>
    <col min="15850" max="15852" width="8.7109375" style="44" customWidth="1"/>
    <col min="15853" max="15859" width="7.7109375" style="44" customWidth="1"/>
    <col min="15860" max="16095" width="7.7109375" style="44"/>
    <col min="16096" max="16096" width="4.28515625" style="44" customWidth="1"/>
    <col min="16097" max="16097" width="34.28515625" style="44" customWidth="1"/>
    <col min="16098" max="16098" width="6.85546875" style="44" customWidth="1"/>
    <col min="16099" max="16099" width="9.7109375" style="44" customWidth="1"/>
    <col min="16100" max="16100" width="7.28515625" style="44" customWidth="1"/>
    <col min="16101" max="16105" width="7.7109375" style="44"/>
    <col min="16106" max="16108" width="8.7109375" style="44" customWidth="1"/>
    <col min="16109" max="16115" width="7.7109375" style="44" customWidth="1"/>
    <col min="16116" max="16384" width="7.7109375" style="44"/>
  </cols>
  <sheetData>
    <row r="1" spans="1:14">
      <c r="A1" s="367" t="s">
        <v>406</v>
      </c>
      <c r="B1" s="367"/>
      <c r="C1" s="41"/>
      <c r="D1" s="41"/>
      <c r="E1" s="42"/>
      <c r="F1" s="41"/>
      <c r="G1" s="43"/>
      <c r="H1" s="43"/>
      <c r="I1" s="43"/>
      <c r="J1" s="181">
        <v>226.18718200000001</v>
      </c>
      <c r="K1" s="181">
        <v>181.11870599999997</v>
      </c>
      <c r="L1" s="181">
        <v>182.99922400000003</v>
      </c>
      <c r="M1" s="181">
        <v>191.03990999999996</v>
      </c>
      <c r="N1" s="181">
        <v>536.81066900000008</v>
      </c>
    </row>
    <row r="2" spans="1:14" ht="24.75" customHeight="1">
      <c r="A2" s="368" t="s">
        <v>417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>
      <c r="A3" s="182"/>
      <c r="B3" s="182"/>
      <c r="C3" s="183"/>
      <c r="D3" s="183"/>
      <c r="E3" s="184"/>
      <c r="F3" s="183"/>
      <c r="G3" s="69"/>
      <c r="H3" s="69"/>
      <c r="I3" s="69"/>
      <c r="L3" s="69"/>
      <c r="M3" s="366" t="s">
        <v>244</v>
      </c>
      <c r="N3" s="366"/>
    </row>
    <row r="4" spans="1:14" ht="15.75" customHeight="1">
      <c r="A4" s="344" t="s">
        <v>2</v>
      </c>
      <c r="B4" s="338" t="s">
        <v>109</v>
      </c>
      <c r="C4" s="338" t="s">
        <v>3</v>
      </c>
      <c r="D4" s="345" t="s">
        <v>191</v>
      </c>
      <c r="E4" s="338" t="s">
        <v>245</v>
      </c>
      <c r="F4" s="338" t="s">
        <v>123</v>
      </c>
      <c r="G4" s="339" t="s">
        <v>119</v>
      </c>
      <c r="H4" s="340" t="s">
        <v>115</v>
      </c>
      <c r="I4" s="341" t="s">
        <v>110</v>
      </c>
      <c r="J4" s="343" t="s">
        <v>5</v>
      </c>
      <c r="K4" s="343"/>
      <c r="L4" s="343"/>
      <c r="M4" s="343"/>
      <c r="N4" s="343"/>
    </row>
    <row r="5" spans="1:14" ht="31.5">
      <c r="A5" s="344"/>
      <c r="B5" s="338"/>
      <c r="C5" s="338"/>
      <c r="D5" s="346"/>
      <c r="E5" s="338"/>
      <c r="F5" s="338"/>
      <c r="G5" s="339"/>
      <c r="H5" s="340"/>
      <c r="I5" s="342"/>
      <c r="J5" s="338" t="s">
        <v>260</v>
      </c>
      <c r="K5" s="338" t="s">
        <v>261</v>
      </c>
      <c r="L5" s="338" t="s">
        <v>262</v>
      </c>
      <c r="M5" s="338" t="s">
        <v>263</v>
      </c>
      <c r="N5" s="338" t="s">
        <v>264</v>
      </c>
    </row>
    <row r="6" spans="1:14" s="23" customFormat="1" ht="25.5">
      <c r="A6" s="21" t="s">
        <v>111</v>
      </c>
      <c r="B6" s="22">
        <v>-2</v>
      </c>
      <c r="C6" s="21" t="s">
        <v>116</v>
      </c>
      <c r="D6" s="21"/>
      <c r="E6" s="91">
        <v>-4</v>
      </c>
      <c r="F6" s="21">
        <v>-5</v>
      </c>
      <c r="G6" s="16" t="s">
        <v>272</v>
      </c>
      <c r="H6" s="17"/>
      <c r="I6" s="16" t="s">
        <v>246</v>
      </c>
      <c r="J6" s="22">
        <v>-5</v>
      </c>
      <c r="K6" s="17">
        <v>-6</v>
      </c>
      <c r="L6" s="22">
        <v>-7</v>
      </c>
      <c r="M6" s="17">
        <v>-8</v>
      </c>
      <c r="N6" s="22">
        <v>-9</v>
      </c>
    </row>
    <row r="7" spans="1:14" s="51" customFormat="1">
      <c r="A7" s="231"/>
      <c r="B7" s="48" t="s">
        <v>276</v>
      </c>
      <c r="C7" s="47"/>
      <c r="D7" s="47"/>
      <c r="E7" s="50">
        <v>4674.9399999999996</v>
      </c>
      <c r="F7" s="49">
        <f>F8+F23+F68</f>
        <v>-4629.2452000000003</v>
      </c>
      <c r="G7" s="49">
        <f>G8+G23</f>
        <v>42.890900000000002</v>
      </c>
      <c r="H7" s="49">
        <v>100</v>
      </c>
      <c r="I7" s="72"/>
      <c r="J7" s="49">
        <f t="shared" ref="J7:N7" si="0">J8+J23+J68</f>
        <v>0</v>
      </c>
      <c r="K7" s="49">
        <f t="shared" si="0"/>
        <v>0</v>
      </c>
      <c r="L7" s="49">
        <f t="shared" si="0"/>
        <v>2.1585000000000001</v>
      </c>
      <c r="M7" s="49">
        <f t="shared" si="0"/>
        <v>6.74</v>
      </c>
      <c r="N7" s="49">
        <f t="shared" si="0"/>
        <v>36.796300000000002</v>
      </c>
    </row>
    <row r="8" spans="1:14" s="51" customFormat="1">
      <c r="A8" s="178" t="s">
        <v>7</v>
      </c>
      <c r="B8" s="25" t="s">
        <v>8</v>
      </c>
      <c r="C8" s="335" t="s">
        <v>9</v>
      </c>
      <c r="D8" s="335"/>
      <c r="E8" s="50">
        <v>661.69</v>
      </c>
      <c r="F8" s="50">
        <f>G8-E8</f>
        <v>-632.30910000000006</v>
      </c>
      <c r="G8" s="49">
        <f>G10+G13+G14+G15+G16+G17+G19+G20+G21+G22</f>
        <v>29.3809</v>
      </c>
      <c r="H8" s="49">
        <f>G8/G7*100</f>
        <v>68.501477003280414</v>
      </c>
      <c r="I8" s="72">
        <f>E8-G8</f>
        <v>632.30910000000006</v>
      </c>
      <c r="J8" s="49">
        <f t="shared" ref="J8:N8" si="1">J10+J13+J14+J15+J16+J17+J19+J20+J21+J22</f>
        <v>0</v>
      </c>
      <c r="K8" s="49">
        <f t="shared" si="1"/>
        <v>0</v>
      </c>
      <c r="L8" s="49">
        <f t="shared" si="1"/>
        <v>2.1585000000000001</v>
      </c>
      <c r="M8" s="49">
        <f t="shared" si="1"/>
        <v>2.19</v>
      </c>
      <c r="N8" s="49">
        <f t="shared" si="1"/>
        <v>25.032400000000003</v>
      </c>
    </row>
    <row r="9" spans="1:14" s="46" customFormat="1">
      <c r="A9" s="228"/>
      <c r="B9" s="18" t="s">
        <v>114</v>
      </c>
      <c r="C9" s="9"/>
      <c r="D9" s="9"/>
      <c r="E9" s="59"/>
      <c r="F9" s="57"/>
      <c r="G9" s="52"/>
      <c r="H9" s="52"/>
      <c r="I9" s="27">
        <f t="shared" ref="I9:I68" si="2">E9-G9</f>
        <v>0</v>
      </c>
      <c r="J9" s="52"/>
      <c r="K9" s="52"/>
      <c r="L9" s="52"/>
      <c r="M9" s="52"/>
      <c r="N9" s="52"/>
    </row>
    <row r="10" spans="1:14" s="46" customFormat="1">
      <c r="A10" s="229" t="s">
        <v>10</v>
      </c>
      <c r="B10" s="15" t="s">
        <v>11</v>
      </c>
      <c r="C10" s="11" t="s">
        <v>12</v>
      </c>
      <c r="D10" s="11"/>
      <c r="E10" s="59">
        <v>289.75</v>
      </c>
      <c r="F10" s="54">
        <f t="shared" ref="F10:F23" si="3">G10-E10</f>
        <v>-288.55689999999998</v>
      </c>
      <c r="G10" s="52">
        <f>G11+G12</f>
        <v>1.1931</v>
      </c>
      <c r="H10" s="52"/>
      <c r="I10" s="27">
        <f t="shared" si="2"/>
        <v>288.55689999999998</v>
      </c>
      <c r="J10" s="52">
        <f t="shared" ref="J10:N10" si="4">J11+J12</f>
        <v>0</v>
      </c>
      <c r="K10" s="52">
        <f t="shared" si="4"/>
        <v>0</v>
      </c>
      <c r="L10" s="52">
        <f t="shared" si="4"/>
        <v>0.3785</v>
      </c>
      <c r="M10" s="52">
        <f t="shared" si="4"/>
        <v>0</v>
      </c>
      <c r="N10" s="52">
        <f t="shared" si="4"/>
        <v>0.81459999999999999</v>
      </c>
    </row>
    <row r="11" spans="1:14">
      <c r="A11" s="228"/>
      <c r="B11" s="19" t="s">
        <v>13</v>
      </c>
      <c r="C11" s="9" t="s">
        <v>14</v>
      </c>
      <c r="D11" s="9"/>
      <c r="E11" s="53">
        <v>269.86</v>
      </c>
      <c r="F11" s="54">
        <f t="shared" si="3"/>
        <v>-268.6669</v>
      </c>
      <c r="G11" s="52">
        <f t="shared" ref="G11:G23" si="5">SUM(J11:N11)</f>
        <v>1.1931</v>
      </c>
      <c r="H11" s="55" t="e">
        <f>G11/G$9*100</f>
        <v>#DIV/0!</v>
      </c>
      <c r="I11" s="27">
        <f t="shared" si="2"/>
        <v>268.6669</v>
      </c>
      <c r="J11" s="56">
        <f>'[3]Phường 1'!$S$11</f>
        <v>0</v>
      </c>
      <c r="K11" s="56">
        <f>'[3]Phường 2'!$S$11</f>
        <v>0</v>
      </c>
      <c r="L11" s="56">
        <f>'[3]Phường 3'!$S$11</f>
        <v>0.3785</v>
      </c>
      <c r="M11" s="56">
        <f>'[3]Phường An Đôn'!$S$11</f>
        <v>0</v>
      </c>
      <c r="N11" s="56">
        <f>'[3]Xã Hải Lệ'!$S$11</f>
        <v>0.81459999999999999</v>
      </c>
    </row>
    <row r="12" spans="1:14" s="46" customFormat="1">
      <c r="A12" s="228"/>
      <c r="B12" s="19" t="s">
        <v>15</v>
      </c>
      <c r="C12" s="9" t="s">
        <v>16</v>
      </c>
      <c r="D12" s="9"/>
      <c r="E12" s="59"/>
      <c r="F12" s="57">
        <f t="shared" si="3"/>
        <v>0</v>
      </c>
      <c r="G12" s="52">
        <f t="shared" si="5"/>
        <v>0</v>
      </c>
      <c r="H12" s="52" t="e">
        <f>G12/G$9*100</f>
        <v>#DIV/0!</v>
      </c>
      <c r="I12" s="27">
        <f t="shared" si="2"/>
        <v>0</v>
      </c>
      <c r="J12" s="56">
        <f>'[3]Phường 1'!$S$12</f>
        <v>0</v>
      </c>
      <c r="K12" s="56">
        <f>'[3]Phường 2'!$S$12</f>
        <v>0</v>
      </c>
      <c r="L12" s="56">
        <f>'[3]Phường 3'!$S$12</f>
        <v>0</v>
      </c>
      <c r="M12" s="56">
        <f>'[3]Phường An Đôn'!$S$12</f>
        <v>0</v>
      </c>
      <c r="N12" s="56">
        <f>'[3]Xã Hải Lệ'!$S$12</f>
        <v>0</v>
      </c>
    </row>
    <row r="13" spans="1:14" s="46" customFormat="1">
      <c r="A13" s="229" t="s">
        <v>17</v>
      </c>
      <c r="B13" s="13" t="s">
        <v>18</v>
      </c>
      <c r="C13" s="11" t="s">
        <v>19</v>
      </c>
      <c r="D13" s="11"/>
      <c r="E13" s="59">
        <v>145.12</v>
      </c>
      <c r="F13" s="54">
        <f t="shared" si="3"/>
        <v>-142.15</v>
      </c>
      <c r="G13" s="52">
        <f t="shared" si="5"/>
        <v>2.97</v>
      </c>
      <c r="H13" s="52" t="e">
        <f>G13/G$9*100</f>
        <v>#DIV/0!</v>
      </c>
      <c r="I13" s="27">
        <f t="shared" si="2"/>
        <v>142.15</v>
      </c>
      <c r="J13" s="56">
        <f>'[3]Phường 1'!$S$13</f>
        <v>0</v>
      </c>
      <c r="K13" s="56">
        <f>'[3]Phường 2'!$S$13</f>
        <v>0</v>
      </c>
      <c r="L13" s="56">
        <f>'[3]Phường 3'!$S$13</f>
        <v>1.7800000000000002</v>
      </c>
      <c r="M13" s="56">
        <f>'[3]Phường An Đôn'!$S$13</f>
        <v>1.19</v>
      </c>
      <c r="N13" s="56">
        <f>'[3]Xã Hải Lệ'!$S$13</f>
        <v>0</v>
      </c>
    </row>
    <row r="14" spans="1:14" s="46" customFormat="1">
      <c r="A14" s="229" t="s">
        <v>20</v>
      </c>
      <c r="B14" s="13" t="s">
        <v>21</v>
      </c>
      <c r="C14" s="11" t="s">
        <v>22</v>
      </c>
      <c r="D14" s="11"/>
      <c r="E14" s="59">
        <v>79.58</v>
      </c>
      <c r="F14" s="54">
        <f t="shared" si="3"/>
        <v>-78.36</v>
      </c>
      <c r="G14" s="52">
        <f t="shared" si="5"/>
        <v>1.22</v>
      </c>
      <c r="H14" s="52">
        <f>G14/G$7*100</f>
        <v>2.8444262069576531</v>
      </c>
      <c r="I14" s="27">
        <f t="shared" si="2"/>
        <v>78.36</v>
      </c>
      <c r="J14" s="56">
        <f>'[3]Phường 1'!$S$14</f>
        <v>0</v>
      </c>
      <c r="K14" s="56">
        <f>'[3]Phường 2'!$S$14</f>
        <v>0</v>
      </c>
      <c r="L14" s="56">
        <f>'[3]Phường 3'!$S$14</f>
        <v>0</v>
      </c>
      <c r="M14" s="56">
        <f>'[3]Phường An Đôn'!$S$14</f>
        <v>1</v>
      </c>
      <c r="N14" s="56">
        <f>'[3]Xã Hải Lệ'!$S$14</f>
        <v>0.22</v>
      </c>
    </row>
    <row r="15" spans="1:14" s="46" customFormat="1">
      <c r="A15" s="229" t="s">
        <v>23</v>
      </c>
      <c r="B15" s="13" t="s">
        <v>24</v>
      </c>
      <c r="C15" s="11" t="s">
        <v>25</v>
      </c>
      <c r="D15" s="11"/>
      <c r="E15" s="53"/>
      <c r="F15" s="54">
        <f t="shared" si="3"/>
        <v>0</v>
      </c>
      <c r="G15" s="55">
        <f t="shared" si="5"/>
        <v>0</v>
      </c>
      <c r="H15" s="55" t="e">
        <f>G15/G$9*100</f>
        <v>#DIV/0!</v>
      </c>
      <c r="I15" s="27">
        <f t="shared" si="2"/>
        <v>0</v>
      </c>
      <c r="J15" s="56">
        <f>'[3]Phường 1'!$S$15</f>
        <v>0</v>
      </c>
      <c r="K15" s="56">
        <f>'[3]Phường 2'!$S$15</f>
        <v>0</v>
      </c>
      <c r="L15" s="56">
        <f>'[3]Phường 3'!$S$15</f>
        <v>0</v>
      </c>
      <c r="M15" s="56">
        <f>'[3]Phường An Đôn'!$S$15</f>
        <v>0</v>
      </c>
      <c r="N15" s="56">
        <f>'[3]Xã Hải Lệ'!$S$15</f>
        <v>0</v>
      </c>
    </row>
    <row r="16" spans="1:14">
      <c r="A16" s="229" t="s">
        <v>26</v>
      </c>
      <c r="B16" s="15" t="s">
        <v>27</v>
      </c>
      <c r="C16" s="11" t="s">
        <v>28</v>
      </c>
      <c r="D16" s="11"/>
      <c r="E16" s="53">
        <v>78.67</v>
      </c>
      <c r="F16" s="54">
        <f t="shared" si="3"/>
        <v>-78.67</v>
      </c>
      <c r="G16" s="56">
        <f t="shared" si="5"/>
        <v>0</v>
      </c>
      <c r="H16" s="55" t="e">
        <f>G16/G$9*100</f>
        <v>#DIV/0!</v>
      </c>
      <c r="I16" s="27">
        <f t="shared" si="2"/>
        <v>78.67</v>
      </c>
      <c r="J16" s="56">
        <f>'[3]Phường 1'!$S$16</f>
        <v>0</v>
      </c>
      <c r="K16" s="56">
        <f>'[3]Phường 2'!$S$16</f>
        <v>0</v>
      </c>
      <c r="L16" s="56">
        <f>'[3]Phường 3'!$S$16</f>
        <v>0</v>
      </c>
      <c r="M16" s="56">
        <f>'[3]Phường An Đôn'!$S$16</f>
        <v>0</v>
      </c>
      <c r="N16" s="56">
        <f>'[3]Xã Hải Lệ'!$S$16</f>
        <v>0</v>
      </c>
    </row>
    <row r="17" spans="1:14">
      <c r="A17" s="229" t="s">
        <v>29</v>
      </c>
      <c r="B17" s="15" t="s">
        <v>30</v>
      </c>
      <c r="C17" s="11" t="s">
        <v>31</v>
      </c>
      <c r="D17" s="11"/>
      <c r="E17" s="53"/>
      <c r="F17" s="54">
        <f t="shared" si="3"/>
        <v>23.997800000000002</v>
      </c>
      <c r="G17" s="55">
        <f t="shared" si="5"/>
        <v>23.997800000000002</v>
      </c>
      <c r="H17" s="55" t="e">
        <f>G17/G$9*100</f>
        <v>#DIV/0!</v>
      </c>
      <c r="I17" s="27">
        <f t="shared" si="2"/>
        <v>-23.997800000000002</v>
      </c>
      <c r="J17" s="56">
        <f>'[3]Phường 1'!$S$17</f>
        <v>0</v>
      </c>
      <c r="K17" s="56">
        <f>'[3]Phường 2'!$S$17</f>
        <v>0</v>
      </c>
      <c r="L17" s="56">
        <f>'[3]Phường 3'!$S$17</f>
        <v>0</v>
      </c>
      <c r="M17" s="56">
        <f>'[3]Phường An Đôn'!$S$17</f>
        <v>0</v>
      </c>
      <c r="N17" s="56">
        <f>'[3]Xã Hải Lệ'!$S$17</f>
        <v>23.997800000000002</v>
      </c>
    </row>
    <row r="18" spans="1:14">
      <c r="A18" s="228"/>
      <c r="B18" s="18" t="s">
        <v>113</v>
      </c>
      <c r="C18" s="9" t="s">
        <v>33</v>
      </c>
      <c r="D18" s="9"/>
      <c r="E18" s="59"/>
      <c r="F18" s="54">
        <f t="shared" si="3"/>
        <v>0</v>
      </c>
      <c r="G18" s="55">
        <f t="shared" si="5"/>
        <v>0</v>
      </c>
      <c r="H18" s="52"/>
      <c r="I18" s="27">
        <f t="shared" si="2"/>
        <v>0</v>
      </c>
      <c r="J18" s="56">
        <f>'[3]Phường 1'!$S$18</f>
        <v>0</v>
      </c>
      <c r="K18" s="56">
        <f>'[3]Phường 2'!$S$18</f>
        <v>0</v>
      </c>
      <c r="L18" s="56">
        <f>'[3]Phường 3'!$S$18</f>
        <v>0</v>
      </c>
      <c r="M18" s="56">
        <f>'[3]Phường An Đôn'!$S$18</f>
        <v>0</v>
      </c>
      <c r="N18" s="56">
        <f>'[3]Xã Hải Lệ'!$S$18</f>
        <v>0</v>
      </c>
    </row>
    <row r="19" spans="1:14">
      <c r="A19" s="229" t="s">
        <v>34</v>
      </c>
      <c r="B19" s="13" t="s">
        <v>35</v>
      </c>
      <c r="C19" s="11" t="s">
        <v>36</v>
      </c>
      <c r="D19" s="11"/>
      <c r="E19" s="59">
        <v>62.15</v>
      </c>
      <c r="F19" s="54">
        <f t="shared" si="3"/>
        <v>-62.15</v>
      </c>
      <c r="G19" s="55">
        <f t="shared" si="5"/>
        <v>0</v>
      </c>
      <c r="H19" s="52"/>
      <c r="I19" s="27">
        <f t="shared" si="2"/>
        <v>62.15</v>
      </c>
      <c r="J19" s="56">
        <f>'[3]Phường 1'!$S$19</f>
        <v>0</v>
      </c>
      <c r="K19" s="56">
        <f>'[3]Phường 2'!$S$19</f>
        <v>0</v>
      </c>
      <c r="L19" s="56">
        <f>'[3]Phường 3'!$S$19</f>
        <v>0</v>
      </c>
      <c r="M19" s="56">
        <f>'[3]Phường An Đôn'!$S$19</f>
        <v>0</v>
      </c>
      <c r="N19" s="56">
        <f>'[3]Xã Hải Lệ'!$S$19</f>
        <v>0</v>
      </c>
    </row>
    <row r="20" spans="1:14">
      <c r="A20" s="229" t="s">
        <v>37</v>
      </c>
      <c r="B20" s="13" t="s">
        <v>132</v>
      </c>
      <c r="C20" s="11" t="s">
        <v>133</v>
      </c>
      <c r="D20" s="11"/>
      <c r="E20" s="59"/>
      <c r="F20" s="54">
        <f t="shared" si="3"/>
        <v>0</v>
      </c>
      <c r="G20" s="55">
        <f t="shared" si="5"/>
        <v>0</v>
      </c>
      <c r="H20" s="52"/>
      <c r="I20" s="27">
        <f t="shared" si="2"/>
        <v>0</v>
      </c>
      <c r="J20" s="56">
        <f>'[3]Phường 1'!$S$20</f>
        <v>0</v>
      </c>
      <c r="K20" s="56">
        <f>'[3]Phường 2'!$S$20</f>
        <v>0</v>
      </c>
      <c r="L20" s="56">
        <f>'[3]Phường 3'!$S$20</f>
        <v>0</v>
      </c>
      <c r="M20" s="56">
        <f>'[3]Phường An Đôn'!$S$20</f>
        <v>0</v>
      </c>
      <c r="N20" s="56">
        <f>'[3]Xã Hải Lệ'!$S$20</f>
        <v>0</v>
      </c>
    </row>
    <row r="21" spans="1:14">
      <c r="A21" s="229" t="s">
        <v>40</v>
      </c>
      <c r="B21" s="13" t="s">
        <v>38</v>
      </c>
      <c r="C21" s="11" t="s">
        <v>39</v>
      </c>
      <c r="D21" s="11"/>
      <c r="E21" s="53"/>
      <c r="F21" s="54">
        <f t="shared" si="3"/>
        <v>0</v>
      </c>
      <c r="G21" s="55">
        <f t="shared" si="5"/>
        <v>0</v>
      </c>
      <c r="H21" s="55" t="e">
        <f>G21/G$9*100</f>
        <v>#DIV/0!</v>
      </c>
      <c r="I21" s="27">
        <f t="shared" si="2"/>
        <v>0</v>
      </c>
      <c r="J21" s="56">
        <f>'[3]Phường 1'!$S$21</f>
        <v>0</v>
      </c>
      <c r="K21" s="56">
        <f>'[3]Phường 2'!$S$21</f>
        <v>0</v>
      </c>
      <c r="L21" s="56">
        <f>'[3]Phường 3'!$S$21</f>
        <v>0</v>
      </c>
      <c r="M21" s="56">
        <f>'[3]Phường An Đôn'!$S$21</f>
        <v>0</v>
      </c>
      <c r="N21" s="56">
        <f>'[3]Xã Hải Lệ'!$S$21</f>
        <v>0</v>
      </c>
    </row>
    <row r="22" spans="1:14">
      <c r="A22" s="229" t="s">
        <v>134</v>
      </c>
      <c r="B22" s="13" t="s">
        <v>41</v>
      </c>
      <c r="C22" s="11" t="s">
        <v>42</v>
      </c>
      <c r="D22" s="11"/>
      <c r="E22" s="59">
        <v>6.42</v>
      </c>
      <c r="F22" s="54">
        <f t="shared" si="3"/>
        <v>-6.42</v>
      </c>
      <c r="G22" s="55">
        <f t="shared" si="5"/>
        <v>0</v>
      </c>
      <c r="H22" s="52"/>
      <c r="I22" s="27">
        <f t="shared" si="2"/>
        <v>6.42</v>
      </c>
      <c r="J22" s="56">
        <f>'[3]Phường 1'!$S$22</f>
        <v>0</v>
      </c>
      <c r="K22" s="56">
        <f>'[3]Phường 2'!$S$22</f>
        <v>0</v>
      </c>
      <c r="L22" s="56">
        <f>'[3]Phường 3'!$S$22</f>
        <v>0</v>
      </c>
      <c r="M22" s="56">
        <f>'[3]Phường An Đôn'!$S$22</f>
        <v>0</v>
      </c>
      <c r="N22" s="56">
        <f>'[3]Xã Hải Lệ'!$S$22</f>
        <v>0</v>
      </c>
    </row>
    <row r="23" spans="1:14" s="51" customFormat="1">
      <c r="A23" s="178">
        <v>2</v>
      </c>
      <c r="B23" s="25" t="s">
        <v>43</v>
      </c>
      <c r="C23" s="335" t="s">
        <v>44</v>
      </c>
      <c r="D23" s="335"/>
      <c r="E23" s="62">
        <v>3973.87</v>
      </c>
      <c r="F23" s="50">
        <f t="shared" si="3"/>
        <v>-3960.3599999999997</v>
      </c>
      <c r="G23" s="49">
        <f t="shared" si="5"/>
        <v>13.51</v>
      </c>
      <c r="H23" s="49">
        <f>G23/G7*100</f>
        <v>31.498522996719579</v>
      </c>
      <c r="I23" s="72">
        <f t="shared" si="2"/>
        <v>3960.3599999999997</v>
      </c>
      <c r="J23" s="58">
        <f>SUM(J25:J30)+J42+J49+J61+J62+J63+J64+J67</f>
        <v>0</v>
      </c>
      <c r="K23" s="58">
        <f t="shared" ref="K23:N23" si="6">SUM(K25:K30)+K42+K49+K61+K62+K63+K64+K67</f>
        <v>0</v>
      </c>
      <c r="L23" s="58">
        <f>'[3]Phường 3'!$BO$23</f>
        <v>0</v>
      </c>
      <c r="M23" s="58">
        <f t="shared" si="6"/>
        <v>2.39</v>
      </c>
      <c r="N23" s="58">
        <f t="shared" si="6"/>
        <v>11.12</v>
      </c>
    </row>
    <row r="24" spans="1:14">
      <c r="A24" s="228"/>
      <c r="B24" s="18" t="s">
        <v>45</v>
      </c>
      <c r="C24" s="9"/>
      <c r="D24" s="9"/>
      <c r="E24" s="59"/>
      <c r="F24" s="54"/>
      <c r="G24" s="55"/>
      <c r="H24" s="52"/>
      <c r="I24" s="27">
        <f t="shared" si="2"/>
        <v>0</v>
      </c>
      <c r="J24" s="60"/>
      <c r="K24" s="60"/>
      <c r="L24" s="60"/>
      <c r="M24" s="60"/>
      <c r="N24" s="60"/>
    </row>
    <row r="25" spans="1:14">
      <c r="A25" s="229" t="s">
        <v>46</v>
      </c>
      <c r="B25" s="13" t="s">
        <v>89</v>
      </c>
      <c r="C25" s="11" t="s">
        <v>90</v>
      </c>
      <c r="D25" s="11"/>
      <c r="E25" s="53"/>
      <c r="F25" s="54">
        <f t="shared" ref="F25:F30" si="7">G25-E25</f>
        <v>0.03</v>
      </c>
      <c r="G25" s="55">
        <f t="shared" ref="G25:G30" si="8">SUM(J25:N25)</f>
        <v>0.03</v>
      </c>
      <c r="H25" s="55" t="e">
        <f>G25/G$9*100</f>
        <v>#DIV/0!</v>
      </c>
      <c r="I25" s="27">
        <f t="shared" si="2"/>
        <v>-0.03</v>
      </c>
      <c r="J25" s="56">
        <f>'[3]Phường 1'!$BO$25</f>
        <v>0</v>
      </c>
      <c r="K25" s="56">
        <f>'[3]Phường 2'!$BO$25</f>
        <v>0</v>
      </c>
      <c r="L25" s="56">
        <f>'[3]Phường 3'!$BO$25</f>
        <v>0</v>
      </c>
      <c r="M25" s="56">
        <f>'[3]Phường An Đôn'!$BO$25</f>
        <v>0</v>
      </c>
      <c r="N25" s="56">
        <f>'[3]Xã Hải Lệ'!$BO$25</f>
        <v>0.03</v>
      </c>
    </row>
    <row r="26" spans="1:14">
      <c r="A26" s="229" t="s">
        <v>49</v>
      </c>
      <c r="B26" s="13" t="s">
        <v>91</v>
      </c>
      <c r="C26" s="11" t="s">
        <v>92</v>
      </c>
      <c r="D26" s="11"/>
      <c r="E26" s="59">
        <v>1072.79</v>
      </c>
      <c r="F26" s="54">
        <f t="shared" si="7"/>
        <v>-1072.03</v>
      </c>
      <c r="G26" s="55">
        <f t="shared" si="8"/>
        <v>0.76</v>
      </c>
      <c r="H26" s="52"/>
      <c r="I26" s="27">
        <f t="shared" si="2"/>
        <v>1072.03</v>
      </c>
      <c r="J26" s="56">
        <f>'[3]Phường 1'!$BO$26</f>
        <v>0</v>
      </c>
      <c r="K26" s="56">
        <f>'[3]Phường 2'!$BO$26</f>
        <v>0</v>
      </c>
      <c r="L26" s="56">
        <f>'[3]Phường 3'!$BO$26</f>
        <v>0</v>
      </c>
      <c r="M26" s="56">
        <f>'[3]Phường An Đôn'!$BO$26</f>
        <v>0.76</v>
      </c>
      <c r="N26" s="56">
        <f>'[3]Xã Hải Lệ'!$BO$26</f>
        <v>0</v>
      </c>
    </row>
    <row r="27" spans="1:14">
      <c r="A27" s="229" t="s">
        <v>52</v>
      </c>
      <c r="B27" s="13" t="s">
        <v>93</v>
      </c>
      <c r="C27" s="11" t="s">
        <v>94</v>
      </c>
      <c r="D27" s="11"/>
      <c r="E27" s="59">
        <f>65.86+7.36</f>
        <v>73.22</v>
      </c>
      <c r="F27" s="54">
        <f t="shared" si="7"/>
        <v>-73.22</v>
      </c>
      <c r="G27" s="55">
        <f t="shared" si="8"/>
        <v>0</v>
      </c>
      <c r="H27" s="52"/>
      <c r="I27" s="27">
        <f t="shared" si="2"/>
        <v>73.22</v>
      </c>
      <c r="J27" s="56">
        <f>'[3]Phường 1'!$BO$27</f>
        <v>0</v>
      </c>
      <c r="K27" s="56">
        <f>'[3]Phường 2'!$BO$27</f>
        <v>0</v>
      </c>
      <c r="L27" s="56">
        <f>'[3]Phường 3'!$BO$27</f>
        <v>0</v>
      </c>
      <c r="M27" s="56">
        <f>'[3]Phường An Đôn'!$BO$27</f>
        <v>0</v>
      </c>
      <c r="N27" s="56">
        <f>'[3]Xã Hải Lệ'!$BO$27</f>
        <v>0</v>
      </c>
    </row>
    <row r="28" spans="1:14">
      <c r="A28" s="229" t="s">
        <v>55</v>
      </c>
      <c r="B28" s="15" t="s">
        <v>47</v>
      </c>
      <c r="C28" s="11" t="s">
        <v>48</v>
      </c>
      <c r="D28" s="11"/>
      <c r="E28" s="59">
        <v>36.82</v>
      </c>
      <c r="F28" s="54">
        <f t="shared" si="7"/>
        <v>-36.82</v>
      </c>
      <c r="G28" s="55">
        <f t="shared" si="8"/>
        <v>0</v>
      </c>
      <c r="H28" s="52"/>
      <c r="I28" s="27">
        <f t="shared" si="2"/>
        <v>36.82</v>
      </c>
      <c r="J28" s="56">
        <f>'[3]Phường 1'!$BO$28</f>
        <v>0</v>
      </c>
      <c r="K28" s="56">
        <f>'[3]Phường 2'!$BO$28</f>
        <v>0</v>
      </c>
      <c r="L28" s="56">
        <f>'[3]Phường 3'!$BO$28</f>
        <v>0</v>
      </c>
      <c r="M28" s="56">
        <f>'[3]Phường An Đôn'!$BO$28</f>
        <v>0</v>
      </c>
      <c r="N28" s="56">
        <f>'[3]Xã Hải Lệ'!$BO$28</f>
        <v>0</v>
      </c>
    </row>
    <row r="29" spans="1:14">
      <c r="A29" s="229" t="s">
        <v>58</v>
      </c>
      <c r="B29" s="13" t="s">
        <v>50</v>
      </c>
      <c r="C29" s="11" t="s">
        <v>51</v>
      </c>
      <c r="D29" s="11"/>
      <c r="E29" s="53">
        <v>14.44</v>
      </c>
      <c r="F29" s="54">
        <f t="shared" si="7"/>
        <v>-14.44</v>
      </c>
      <c r="G29" s="55">
        <f t="shared" si="8"/>
        <v>0</v>
      </c>
      <c r="H29" s="55" t="e">
        <f>G29/G$9*100</f>
        <v>#DIV/0!</v>
      </c>
      <c r="I29" s="27">
        <f t="shared" si="2"/>
        <v>14.44</v>
      </c>
      <c r="J29" s="56">
        <f>'[3]Phường 1'!$BO$29</f>
        <v>0</v>
      </c>
      <c r="K29" s="56">
        <f>'[3]Phường 2'!$BO$29</f>
        <v>0</v>
      </c>
      <c r="L29" s="56">
        <f>'[3]Phường 3'!$BO$29</f>
        <v>0</v>
      </c>
      <c r="M29" s="56">
        <f>'[3]Phường An Đôn'!$BO$29</f>
        <v>0</v>
      </c>
      <c r="N29" s="56">
        <f>'[3]Xã Hải Lệ'!$BO$29</f>
        <v>0</v>
      </c>
    </row>
    <row r="30" spans="1:14">
      <c r="A30" s="229" t="s">
        <v>61</v>
      </c>
      <c r="B30" s="13" t="s">
        <v>135</v>
      </c>
      <c r="C30" s="11" t="s">
        <v>136</v>
      </c>
      <c r="D30" s="11"/>
      <c r="E30" s="53">
        <f>SUM(E32:E41)</f>
        <v>414.26000000000005</v>
      </c>
      <c r="F30" s="54">
        <f t="shared" si="7"/>
        <v>-414.20000000000005</v>
      </c>
      <c r="G30" s="55">
        <f t="shared" si="8"/>
        <v>0.06</v>
      </c>
      <c r="H30" s="55" t="e">
        <f>G30/G$9*100</f>
        <v>#DIV/0!</v>
      </c>
      <c r="I30" s="27">
        <f t="shared" si="2"/>
        <v>414.20000000000005</v>
      </c>
      <c r="J30" s="56">
        <f t="shared" ref="J30:N30" si="9">SUM(J32:J41)</f>
        <v>0</v>
      </c>
      <c r="K30" s="56">
        <f t="shared" si="9"/>
        <v>0</v>
      </c>
      <c r="L30" s="56">
        <f t="shared" si="9"/>
        <v>0</v>
      </c>
      <c r="M30" s="56">
        <f t="shared" si="9"/>
        <v>0.06</v>
      </c>
      <c r="N30" s="56">
        <f t="shared" si="9"/>
        <v>0</v>
      </c>
    </row>
    <row r="31" spans="1:14">
      <c r="A31" s="229"/>
      <c r="B31" s="13" t="s">
        <v>45</v>
      </c>
      <c r="C31" s="11"/>
      <c r="D31" s="11"/>
      <c r="E31" s="53"/>
      <c r="F31" s="54"/>
      <c r="G31" s="55"/>
      <c r="H31" s="55"/>
      <c r="I31" s="27">
        <f t="shared" si="2"/>
        <v>0</v>
      </c>
      <c r="J31" s="56"/>
      <c r="K31" s="56"/>
      <c r="L31" s="56"/>
      <c r="M31" s="56"/>
      <c r="N31" s="56"/>
    </row>
    <row r="32" spans="1:14" s="46" customFormat="1">
      <c r="A32" s="229" t="s">
        <v>137</v>
      </c>
      <c r="B32" s="13" t="s">
        <v>138</v>
      </c>
      <c r="C32" s="11" t="s">
        <v>71</v>
      </c>
      <c r="D32" s="11"/>
      <c r="E32" s="59">
        <v>143.02000000000001</v>
      </c>
      <c r="F32" s="57">
        <f t="shared" ref="F32:F49" si="10">G32-E32</f>
        <v>-143.02000000000001</v>
      </c>
      <c r="G32" s="55">
        <f t="shared" ref="G32:G49" si="11">SUM(J32:N32)</f>
        <v>0</v>
      </c>
      <c r="H32" s="52">
        <f>G32/G$7*100</f>
        <v>0</v>
      </c>
      <c r="I32" s="27">
        <f t="shared" si="2"/>
        <v>143.02000000000001</v>
      </c>
      <c r="J32" s="56">
        <f>'[3]Phường 1'!$BO$32</f>
        <v>0</v>
      </c>
      <c r="K32" s="56">
        <f>'[3]Phường 2'!$BO$32</f>
        <v>0</v>
      </c>
      <c r="L32" s="56">
        <f>'[3]Phường 3'!$BO$32</f>
        <v>0</v>
      </c>
      <c r="M32" s="56">
        <f>'[3]Phường An Đôn'!$BO$32</f>
        <v>0</v>
      </c>
      <c r="N32" s="56">
        <f>'[3]Xã Hải Lệ'!$BO$32</f>
        <v>0</v>
      </c>
    </row>
    <row r="33" spans="1:14" s="46" customFormat="1">
      <c r="A33" s="229" t="s">
        <v>137</v>
      </c>
      <c r="B33" s="14" t="s">
        <v>139</v>
      </c>
      <c r="C33" s="11" t="s">
        <v>82</v>
      </c>
      <c r="D33" s="11"/>
      <c r="E33" s="59">
        <v>8.84</v>
      </c>
      <c r="F33" s="54">
        <f t="shared" si="10"/>
        <v>-8.84</v>
      </c>
      <c r="G33" s="55">
        <f t="shared" si="11"/>
        <v>0</v>
      </c>
      <c r="H33" s="52"/>
      <c r="I33" s="27">
        <f t="shared" si="2"/>
        <v>8.84</v>
      </c>
      <c r="J33" s="56">
        <f>'[3]Phường 1'!$BO$33</f>
        <v>0</v>
      </c>
      <c r="K33" s="56">
        <f>'[3]Phường 2'!$BO$33</f>
        <v>0</v>
      </c>
      <c r="L33" s="56">
        <f>'[3]Phường 3'!$BO$33</f>
        <v>0</v>
      </c>
      <c r="M33" s="56">
        <f>'[3]Phường An Đôn'!$BO$33</f>
        <v>0</v>
      </c>
      <c r="N33" s="56">
        <f>'[3]Xã Hải Lệ'!$BO$33</f>
        <v>0</v>
      </c>
    </row>
    <row r="34" spans="1:14">
      <c r="A34" s="229" t="s">
        <v>137</v>
      </c>
      <c r="B34" s="13" t="s">
        <v>72</v>
      </c>
      <c r="C34" s="11" t="s">
        <v>73</v>
      </c>
      <c r="D34" s="11"/>
      <c r="E34" s="53">
        <v>54.61</v>
      </c>
      <c r="F34" s="54">
        <f t="shared" si="10"/>
        <v>-54.55</v>
      </c>
      <c r="G34" s="55">
        <f t="shared" si="11"/>
        <v>0.06</v>
      </c>
      <c r="H34" s="55" t="e">
        <f>G34/G$32*100</f>
        <v>#DIV/0!</v>
      </c>
      <c r="I34" s="27">
        <f t="shared" si="2"/>
        <v>54.55</v>
      </c>
      <c r="J34" s="56">
        <f>'[3]Phường 1'!$BO$34</f>
        <v>0</v>
      </c>
      <c r="K34" s="56">
        <f>'[3]Phường 2'!$BO$34</f>
        <v>0</v>
      </c>
      <c r="L34" s="56">
        <f>'[3]Phường 3'!$BO$34</f>
        <v>0</v>
      </c>
      <c r="M34" s="56">
        <f>'[3]Phường An Đôn'!$BO$34</f>
        <v>0.06</v>
      </c>
      <c r="N34" s="56">
        <f>'[3]Xã Hải Lệ'!$BO$34</f>
        <v>0</v>
      </c>
    </row>
    <row r="35" spans="1:14">
      <c r="A35" s="228" t="s">
        <v>137</v>
      </c>
      <c r="B35" s="13" t="s">
        <v>124</v>
      </c>
      <c r="C35" s="11" t="s">
        <v>74</v>
      </c>
      <c r="D35" s="11"/>
      <c r="E35" s="53">
        <v>160.06</v>
      </c>
      <c r="F35" s="54">
        <f t="shared" si="10"/>
        <v>-160.06</v>
      </c>
      <c r="G35" s="55">
        <f t="shared" si="11"/>
        <v>0</v>
      </c>
      <c r="H35" s="55" t="e">
        <f t="shared" ref="H35:H43" si="12">G35/G$32*100</f>
        <v>#DIV/0!</v>
      </c>
      <c r="I35" s="27">
        <f t="shared" si="2"/>
        <v>160.06</v>
      </c>
      <c r="J35" s="56">
        <f>'[3]Phường 1'!$BO$35</f>
        <v>0</v>
      </c>
      <c r="K35" s="56">
        <f>'[3]Phường 2'!$BO$35</f>
        <v>0</v>
      </c>
      <c r="L35" s="56">
        <f>'[3]Phường 3'!$BO$35</f>
        <v>0</v>
      </c>
      <c r="M35" s="56">
        <f>'[3]Phường An Đôn'!$BO$35</f>
        <v>0</v>
      </c>
      <c r="N35" s="56">
        <f>'[3]Xã Hải Lệ'!$BO$35</f>
        <v>0</v>
      </c>
    </row>
    <row r="36" spans="1:14">
      <c r="A36" s="229" t="s">
        <v>137</v>
      </c>
      <c r="B36" s="13" t="s">
        <v>140</v>
      </c>
      <c r="C36" s="11" t="s">
        <v>75</v>
      </c>
      <c r="D36" s="11"/>
      <c r="E36" s="53">
        <v>47.73</v>
      </c>
      <c r="F36" s="54">
        <f t="shared" si="10"/>
        <v>-47.73</v>
      </c>
      <c r="G36" s="55">
        <f t="shared" si="11"/>
        <v>0</v>
      </c>
      <c r="H36" s="55" t="e">
        <f t="shared" si="12"/>
        <v>#DIV/0!</v>
      </c>
      <c r="I36" s="27">
        <f t="shared" si="2"/>
        <v>47.73</v>
      </c>
      <c r="J36" s="56">
        <f>'[3]Phường 1'!$BO$36</f>
        <v>0</v>
      </c>
      <c r="K36" s="56">
        <f>'[3]Phường 2'!$BO$36</f>
        <v>0</v>
      </c>
      <c r="L36" s="56">
        <f>'[3]Phường 3'!$BO$36</f>
        <v>0</v>
      </c>
      <c r="M36" s="56">
        <f>'[3]Phường An Đôn'!$BO$36</f>
        <v>0</v>
      </c>
      <c r="N36" s="56">
        <f>'[3]Xã Hải Lệ'!$BO$36</f>
        <v>0</v>
      </c>
    </row>
    <row r="37" spans="1:14">
      <c r="A37" s="229" t="s">
        <v>137</v>
      </c>
      <c r="B37" s="13" t="s">
        <v>121</v>
      </c>
      <c r="C37" s="11" t="s">
        <v>81</v>
      </c>
      <c r="D37" s="11"/>
      <c r="E37" s="53"/>
      <c r="F37" s="54">
        <f t="shared" si="10"/>
        <v>0</v>
      </c>
      <c r="G37" s="55">
        <f t="shared" si="11"/>
        <v>0</v>
      </c>
      <c r="H37" s="55" t="e">
        <f t="shared" si="12"/>
        <v>#DIV/0!</v>
      </c>
      <c r="I37" s="27">
        <f t="shared" si="2"/>
        <v>0</v>
      </c>
      <c r="J37" s="56">
        <f>'[3]Phường 1'!$BO$37</f>
        <v>0</v>
      </c>
      <c r="K37" s="56">
        <f>'[3]Phường 2'!$BO$37</f>
        <v>0</v>
      </c>
      <c r="L37" s="56">
        <f>'[3]Phường 3'!$BO$37</f>
        <v>0</v>
      </c>
      <c r="M37" s="56">
        <f>'[3]Phường An Đôn'!$BO$37</f>
        <v>0</v>
      </c>
      <c r="N37" s="56">
        <f>'[3]Xã Hải Lệ'!$BO$37</f>
        <v>0</v>
      </c>
    </row>
    <row r="38" spans="1:14">
      <c r="A38" s="229" t="s">
        <v>137</v>
      </c>
      <c r="B38" s="13" t="s">
        <v>141</v>
      </c>
      <c r="C38" s="11" t="s">
        <v>142</v>
      </c>
      <c r="D38" s="11"/>
      <c r="E38" s="53"/>
      <c r="F38" s="54">
        <f t="shared" si="10"/>
        <v>0</v>
      </c>
      <c r="G38" s="55">
        <f t="shared" si="11"/>
        <v>0</v>
      </c>
      <c r="H38" s="55" t="e">
        <f t="shared" si="12"/>
        <v>#DIV/0!</v>
      </c>
      <c r="I38" s="27">
        <f t="shared" si="2"/>
        <v>0</v>
      </c>
      <c r="J38" s="56">
        <f>'[3]Phường 1'!$BO$38</f>
        <v>0</v>
      </c>
      <c r="K38" s="56">
        <f>'[3]Phường 2'!$BO$38</f>
        <v>0</v>
      </c>
      <c r="L38" s="56">
        <f>'[3]Phường 3'!$BO$38</f>
        <v>0</v>
      </c>
      <c r="M38" s="56">
        <f>'[3]Phường An Đôn'!$BO$38</f>
        <v>0</v>
      </c>
      <c r="N38" s="56">
        <f>'[3]Xã Hải Lệ'!$BO$38</f>
        <v>0</v>
      </c>
    </row>
    <row r="39" spans="1:14">
      <c r="A39" s="229" t="s">
        <v>137</v>
      </c>
      <c r="B39" s="13" t="s">
        <v>143</v>
      </c>
      <c r="C39" s="11" t="s">
        <v>144</v>
      </c>
      <c r="D39" s="11"/>
      <c r="E39" s="53"/>
      <c r="F39" s="54">
        <f t="shared" si="10"/>
        <v>0</v>
      </c>
      <c r="G39" s="55">
        <f t="shared" si="11"/>
        <v>0</v>
      </c>
      <c r="H39" s="55" t="e">
        <f t="shared" si="12"/>
        <v>#DIV/0!</v>
      </c>
      <c r="I39" s="27">
        <f t="shared" si="2"/>
        <v>0</v>
      </c>
      <c r="J39" s="56">
        <f>'[3]Phường 1'!$BO$39</f>
        <v>0</v>
      </c>
      <c r="K39" s="56">
        <f>'[3]Phường 2'!$BO$39</f>
        <v>0</v>
      </c>
      <c r="L39" s="56">
        <f>'[3]Phường 3'!$BO$39</f>
        <v>0</v>
      </c>
      <c r="M39" s="56">
        <f>'[3]Phường An Đôn'!$BO$39</f>
        <v>0</v>
      </c>
      <c r="N39" s="56">
        <f>'[3]Xã Hải Lệ'!$BO$39</f>
        <v>0</v>
      </c>
    </row>
    <row r="40" spans="1:14">
      <c r="A40" s="229" t="s">
        <v>137</v>
      </c>
      <c r="B40" s="13" t="s">
        <v>95</v>
      </c>
      <c r="C40" s="11" t="s">
        <v>106</v>
      </c>
      <c r="D40" s="11"/>
      <c r="E40" s="53"/>
      <c r="F40" s="54">
        <f t="shared" si="10"/>
        <v>0</v>
      </c>
      <c r="G40" s="55">
        <f t="shared" si="11"/>
        <v>0</v>
      </c>
      <c r="H40" s="55" t="e">
        <f t="shared" si="12"/>
        <v>#DIV/0!</v>
      </c>
      <c r="I40" s="27">
        <f t="shared" si="2"/>
        <v>0</v>
      </c>
      <c r="J40" s="56">
        <f>'[3]Phường 1'!$BO$40</f>
        <v>0</v>
      </c>
      <c r="K40" s="56">
        <f>'[3]Phường 2'!$BO$40</f>
        <v>0</v>
      </c>
      <c r="L40" s="56">
        <f>'[3]Phường 3'!$BO$40</f>
        <v>0</v>
      </c>
      <c r="M40" s="56">
        <f>'[3]Phường An Đôn'!$BO$40</f>
        <v>0</v>
      </c>
      <c r="N40" s="56">
        <f>'[3]Xã Hải Lệ'!$BO$40</f>
        <v>0</v>
      </c>
    </row>
    <row r="41" spans="1:14">
      <c r="A41" s="229" t="s">
        <v>137</v>
      </c>
      <c r="B41" s="13" t="s">
        <v>102</v>
      </c>
      <c r="C41" s="11" t="s">
        <v>103</v>
      </c>
      <c r="D41" s="11"/>
      <c r="E41" s="53"/>
      <c r="F41" s="54">
        <f t="shared" si="10"/>
        <v>0</v>
      </c>
      <c r="G41" s="55">
        <f t="shared" si="11"/>
        <v>0</v>
      </c>
      <c r="H41" s="55" t="e">
        <f t="shared" si="12"/>
        <v>#DIV/0!</v>
      </c>
      <c r="I41" s="27">
        <f t="shared" si="2"/>
        <v>0</v>
      </c>
      <c r="J41" s="56">
        <f>'[3]Phường 1'!$BO$41</f>
        <v>0</v>
      </c>
      <c r="K41" s="56">
        <f>'[3]Phường 2'!$BO$41</f>
        <v>0</v>
      </c>
      <c r="L41" s="56">
        <f>'[3]Phường 3'!$BO$41</f>
        <v>0</v>
      </c>
      <c r="M41" s="56">
        <f>'[3]Phường An Đôn'!$BO$41</f>
        <v>0</v>
      </c>
      <c r="N41" s="56">
        <f>'[3]Xã Hải Lệ'!$BO$41</f>
        <v>0</v>
      </c>
    </row>
    <row r="42" spans="1:14">
      <c r="A42" s="229" t="s">
        <v>64</v>
      </c>
      <c r="B42" s="13" t="s">
        <v>145</v>
      </c>
      <c r="C42" s="11" t="s">
        <v>146</v>
      </c>
      <c r="D42" s="11"/>
      <c r="E42" s="53">
        <f>SUM(E43:E48)</f>
        <v>603.41999999999996</v>
      </c>
      <c r="F42" s="54">
        <f t="shared" si="10"/>
        <v>-603.41999999999996</v>
      </c>
      <c r="G42" s="55">
        <f t="shared" si="11"/>
        <v>0</v>
      </c>
      <c r="H42" s="55" t="e">
        <f>G42/G$32*100</f>
        <v>#DIV/0!</v>
      </c>
      <c r="I42" s="27">
        <f t="shared" si="2"/>
        <v>603.41999999999996</v>
      </c>
      <c r="J42" s="60">
        <f t="shared" ref="J42:N42" si="13">SUM(J43:J48)</f>
        <v>0</v>
      </c>
      <c r="K42" s="60">
        <f t="shared" si="13"/>
        <v>0</v>
      </c>
      <c r="L42" s="60">
        <f t="shared" si="13"/>
        <v>0</v>
      </c>
      <c r="M42" s="60">
        <f t="shared" si="13"/>
        <v>0</v>
      </c>
      <c r="N42" s="60">
        <f t="shared" si="13"/>
        <v>0</v>
      </c>
    </row>
    <row r="43" spans="1:14">
      <c r="A43" s="229" t="s">
        <v>137</v>
      </c>
      <c r="B43" s="13" t="s">
        <v>53</v>
      </c>
      <c r="C43" s="11" t="s">
        <v>54</v>
      </c>
      <c r="D43" s="11"/>
      <c r="E43" s="53">
        <v>228.84</v>
      </c>
      <c r="F43" s="54">
        <f t="shared" si="10"/>
        <v>-228.84</v>
      </c>
      <c r="G43" s="55">
        <f t="shared" si="11"/>
        <v>0</v>
      </c>
      <c r="H43" s="55" t="e">
        <f t="shared" si="12"/>
        <v>#DIV/0!</v>
      </c>
      <c r="I43" s="27">
        <f t="shared" si="2"/>
        <v>228.84</v>
      </c>
      <c r="J43" s="56">
        <f>'[3]Phường 1'!$BO$43</f>
        <v>0</v>
      </c>
      <c r="K43" s="56">
        <f>'[3]Phường 2'!$BO$43</f>
        <v>0</v>
      </c>
      <c r="L43" s="56">
        <f>'[3]Phường 3'!$BO$43</f>
        <v>0</v>
      </c>
      <c r="M43" s="56">
        <f>'[3]Phường An Đôn'!$BO$43</f>
        <v>0</v>
      </c>
      <c r="N43" s="56">
        <f>'[3]Xã Hải Lệ'!$BO$43</f>
        <v>0</v>
      </c>
    </row>
    <row r="44" spans="1:14" s="46" customFormat="1">
      <c r="A44" s="229" t="s">
        <v>137</v>
      </c>
      <c r="B44" s="13" t="s">
        <v>56</v>
      </c>
      <c r="C44" s="11" t="s">
        <v>57</v>
      </c>
      <c r="D44" s="11"/>
      <c r="E44" s="59">
        <v>26.74</v>
      </c>
      <c r="F44" s="54">
        <f t="shared" si="10"/>
        <v>-26.74</v>
      </c>
      <c r="G44" s="55">
        <f t="shared" si="11"/>
        <v>0</v>
      </c>
      <c r="H44" s="52"/>
      <c r="I44" s="27">
        <f t="shared" si="2"/>
        <v>26.74</v>
      </c>
      <c r="J44" s="56">
        <f>'[3]Phường 1'!$BO$44</f>
        <v>0</v>
      </c>
      <c r="K44" s="56">
        <f>'[3]Phường 2'!$BO$44</f>
        <v>0</v>
      </c>
      <c r="L44" s="56">
        <f>'[3]Phường 3'!$BO$44</f>
        <v>0</v>
      </c>
      <c r="M44" s="56">
        <f>'[3]Phường An Đôn'!$BO$44</f>
        <v>0</v>
      </c>
      <c r="N44" s="56">
        <f>'[3]Xã Hải Lệ'!$BO$44</f>
        <v>0</v>
      </c>
    </row>
    <row r="45" spans="1:14">
      <c r="A45" s="229" t="s">
        <v>137</v>
      </c>
      <c r="B45" s="13" t="s">
        <v>147</v>
      </c>
      <c r="C45" s="11" t="s">
        <v>148</v>
      </c>
      <c r="D45" s="11"/>
      <c r="E45" s="53"/>
      <c r="F45" s="54">
        <f t="shared" si="10"/>
        <v>0</v>
      </c>
      <c r="G45" s="55">
        <f t="shared" si="11"/>
        <v>0</v>
      </c>
      <c r="H45" s="55" t="e">
        <f t="shared" ref="H45:H52" si="14">G45/G$43*100</f>
        <v>#DIV/0!</v>
      </c>
      <c r="I45" s="27">
        <f t="shared" si="2"/>
        <v>0</v>
      </c>
      <c r="J45" s="56">
        <f>'[3]Phường 1'!$BO$45</f>
        <v>0</v>
      </c>
      <c r="K45" s="56">
        <f>'[3]Phường 2'!$BO$45</f>
        <v>0</v>
      </c>
      <c r="L45" s="56">
        <f>'[3]Phường 3'!$BO$45</f>
        <v>0</v>
      </c>
      <c r="M45" s="56">
        <f>'[3]Phường An Đôn'!$BO$45</f>
        <v>0</v>
      </c>
      <c r="N45" s="56">
        <f>'[3]Xã Hải Lệ'!$BO$45</f>
        <v>0</v>
      </c>
    </row>
    <row r="46" spans="1:14">
      <c r="A46" s="229" t="s">
        <v>137</v>
      </c>
      <c r="B46" s="15" t="s">
        <v>59</v>
      </c>
      <c r="C46" s="11" t="s">
        <v>60</v>
      </c>
      <c r="D46" s="11"/>
      <c r="E46" s="53">
        <v>281.43</v>
      </c>
      <c r="F46" s="54">
        <f t="shared" si="10"/>
        <v>-281.43</v>
      </c>
      <c r="G46" s="55">
        <f t="shared" si="11"/>
        <v>0</v>
      </c>
      <c r="H46" s="55" t="e">
        <f t="shared" si="14"/>
        <v>#DIV/0!</v>
      </c>
      <c r="I46" s="27">
        <f t="shared" si="2"/>
        <v>281.43</v>
      </c>
      <c r="J46" s="56">
        <f>'[3]Phường 1'!$BO$46</f>
        <v>0</v>
      </c>
      <c r="K46" s="56">
        <f>'[3]Phường 2'!$BO$46</f>
        <v>0</v>
      </c>
      <c r="L46" s="56">
        <f>'[3]Phường 3'!$BO$46</f>
        <v>0</v>
      </c>
      <c r="M46" s="56">
        <f>'[3]Phường An Đôn'!$BO$46</f>
        <v>0</v>
      </c>
      <c r="N46" s="56">
        <f>'[3]Xã Hải Lệ'!$BO$46</f>
        <v>0</v>
      </c>
    </row>
    <row r="47" spans="1:14">
      <c r="A47" s="229" t="s">
        <v>137</v>
      </c>
      <c r="B47" s="14" t="s">
        <v>62</v>
      </c>
      <c r="C47" s="11" t="s">
        <v>63</v>
      </c>
      <c r="D47" s="11"/>
      <c r="E47" s="53">
        <v>63.62</v>
      </c>
      <c r="F47" s="54">
        <f t="shared" si="10"/>
        <v>-63.62</v>
      </c>
      <c r="G47" s="55">
        <f t="shared" si="11"/>
        <v>0</v>
      </c>
      <c r="H47" s="55" t="e">
        <f t="shared" si="14"/>
        <v>#DIV/0!</v>
      </c>
      <c r="I47" s="27">
        <f t="shared" si="2"/>
        <v>63.62</v>
      </c>
      <c r="J47" s="56">
        <f>'[3]Phường 1'!$BO$47</f>
        <v>0</v>
      </c>
      <c r="K47" s="56">
        <f>'[3]Phường 2'!$BO$47</f>
        <v>0</v>
      </c>
      <c r="L47" s="56">
        <f>'[3]Phường 3'!$BO$47</f>
        <v>0</v>
      </c>
      <c r="M47" s="56">
        <f>'[3]Phường An Đôn'!$BO$47</f>
        <v>0</v>
      </c>
      <c r="N47" s="56">
        <f>'[3]Xã Hải Lệ'!$BO$47</f>
        <v>0</v>
      </c>
    </row>
    <row r="48" spans="1:14">
      <c r="A48" s="229" t="s">
        <v>137</v>
      </c>
      <c r="B48" s="14" t="s">
        <v>65</v>
      </c>
      <c r="C48" s="11" t="s">
        <v>66</v>
      </c>
      <c r="D48" s="11"/>
      <c r="E48" s="53">
        <v>2.79</v>
      </c>
      <c r="F48" s="54">
        <f t="shared" si="10"/>
        <v>-2.79</v>
      </c>
      <c r="G48" s="55">
        <f t="shared" si="11"/>
        <v>0</v>
      </c>
      <c r="H48" s="55" t="e">
        <f t="shared" si="14"/>
        <v>#DIV/0!</v>
      </c>
      <c r="I48" s="27">
        <f t="shared" si="2"/>
        <v>2.79</v>
      </c>
      <c r="J48" s="56">
        <f>'[3]Phường 1'!$BO$48</f>
        <v>0</v>
      </c>
      <c r="K48" s="56">
        <f>'[3]Phường 2'!$BO$48</f>
        <v>0</v>
      </c>
      <c r="L48" s="56">
        <f>'[3]Phường 3'!$BO$48</f>
        <v>0</v>
      </c>
      <c r="M48" s="56">
        <f>'[3]Phường An Đôn'!$BO$48</f>
        <v>0</v>
      </c>
      <c r="N48" s="56">
        <f>'[3]Xã Hải Lệ'!$BO$48</f>
        <v>0</v>
      </c>
    </row>
    <row r="49" spans="1:14">
      <c r="A49" s="229" t="s">
        <v>67</v>
      </c>
      <c r="B49" s="13" t="s">
        <v>149</v>
      </c>
      <c r="C49" s="11" t="s">
        <v>150</v>
      </c>
      <c r="D49" s="11"/>
      <c r="E49" s="53">
        <f>SUM(E51:E60)</f>
        <v>1468.4599999999998</v>
      </c>
      <c r="F49" s="54">
        <f t="shared" si="10"/>
        <v>-1468.4599999999998</v>
      </c>
      <c r="G49" s="55">
        <f t="shared" si="11"/>
        <v>0</v>
      </c>
      <c r="H49" s="55" t="e">
        <f t="shared" si="14"/>
        <v>#DIV/0!</v>
      </c>
      <c r="I49" s="27">
        <f t="shared" si="2"/>
        <v>1468.4599999999998</v>
      </c>
      <c r="J49" s="61">
        <f t="shared" ref="J49:N49" si="15">SUM(J51:J60)</f>
        <v>0</v>
      </c>
      <c r="K49" s="61">
        <f t="shared" si="15"/>
        <v>0</v>
      </c>
      <c r="L49" s="61">
        <f t="shared" si="15"/>
        <v>0</v>
      </c>
      <c r="M49" s="61">
        <f t="shared" si="15"/>
        <v>0</v>
      </c>
      <c r="N49" s="61">
        <f t="shared" si="15"/>
        <v>0</v>
      </c>
    </row>
    <row r="50" spans="1:14">
      <c r="A50" s="229"/>
      <c r="B50" s="13" t="s">
        <v>45</v>
      </c>
      <c r="C50" s="11"/>
      <c r="D50" s="11"/>
      <c r="E50" s="53"/>
      <c r="F50" s="54"/>
      <c r="G50" s="55"/>
      <c r="H50" s="55"/>
      <c r="I50" s="27">
        <f t="shared" si="2"/>
        <v>0</v>
      </c>
      <c r="J50" s="61"/>
      <c r="K50" s="61"/>
      <c r="L50" s="61"/>
      <c r="M50" s="61"/>
      <c r="N50" s="61"/>
    </row>
    <row r="51" spans="1:14">
      <c r="A51" s="229" t="s">
        <v>137</v>
      </c>
      <c r="B51" s="13" t="s">
        <v>151</v>
      </c>
      <c r="C51" s="11" t="s">
        <v>69</v>
      </c>
      <c r="D51" s="11"/>
      <c r="E51" s="53">
        <v>1161.08</v>
      </c>
      <c r="F51" s="54">
        <f t="shared" ref="F51:F63" si="16">G51-E51</f>
        <v>-1161.08</v>
      </c>
      <c r="G51" s="55">
        <f t="shared" ref="G51:G73" si="17">SUM(J51:N51)</f>
        <v>0</v>
      </c>
      <c r="H51" s="55" t="e">
        <f t="shared" si="14"/>
        <v>#DIV/0!</v>
      </c>
      <c r="I51" s="27">
        <f t="shared" si="2"/>
        <v>1161.08</v>
      </c>
      <c r="J51" s="56">
        <f>'[3]Phường 1'!$BO$51</f>
        <v>0</v>
      </c>
      <c r="K51" s="56">
        <f>'[3]Phường 2'!$BO$51</f>
        <v>0</v>
      </c>
      <c r="L51" s="56">
        <f>'[3]Phường 3'!$BO$51</f>
        <v>0</v>
      </c>
      <c r="M51" s="56">
        <f>'[3]Phường An Đôn'!$BO$51</f>
        <v>0</v>
      </c>
      <c r="N51" s="56">
        <f>'[3]Xã Hải Lệ'!$BO$51</f>
        <v>0</v>
      </c>
    </row>
    <row r="52" spans="1:14">
      <c r="A52" s="229" t="s">
        <v>137</v>
      </c>
      <c r="B52" s="13" t="s">
        <v>152</v>
      </c>
      <c r="C52" s="11" t="s">
        <v>70</v>
      </c>
      <c r="D52" s="11"/>
      <c r="E52" s="53">
        <v>144.52000000000001</v>
      </c>
      <c r="F52" s="54">
        <f t="shared" si="16"/>
        <v>-144.52000000000001</v>
      </c>
      <c r="G52" s="55">
        <f t="shared" si="17"/>
        <v>0</v>
      </c>
      <c r="H52" s="55" t="e">
        <f t="shared" si="14"/>
        <v>#DIV/0!</v>
      </c>
      <c r="I52" s="27">
        <f t="shared" si="2"/>
        <v>144.52000000000001</v>
      </c>
      <c r="J52" s="56">
        <f>'[3]Phường 1'!$BO$52</f>
        <v>0</v>
      </c>
      <c r="K52" s="56">
        <f>'[3]Phường 2'!$BO$52</f>
        <v>0</v>
      </c>
      <c r="L52" s="56">
        <f>'[3]Phường 3'!$BO$52</f>
        <v>0</v>
      </c>
      <c r="M52" s="56">
        <f>'[3]Phường An Đôn'!$BO$52</f>
        <v>0</v>
      </c>
      <c r="N52" s="56">
        <f>'[3]Xã Hải Lệ'!$BO$52</f>
        <v>0</v>
      </c>
    </row>
    <row r="53" spans="1:14">
      <c r="A53" s="229" t="s">
        <v>137</v>
      </c>
      <c r="B53" s="14" t="s">
        <v>153</v>
      </c>
      <c r="C53" s="11" t="s">
        <v>154</v>
      </c>
      <c r="D53" s="11"/>
      <c r="E53" s="53"/>
      <c r="F53" s="54">
        <f t="shared" si="16"/>
        <v>0</v>
      </c>
      <c r="G53" s="55">
        <f t="shared" si="17"/>
        <v>0</v>
      </c>
      <c r="H53" s="55"/>
      <c r="I53" s="27">
        <f t="shared" si="2"/>
        <v>0</v>
      </c>
      <c r="J53" s="56">
        <f>'[3]Phường 1'!$BO$53</f>
        <v>0</v>
      </c>
      <c r="K53" s="56">
        <f>'[3]Phường 2'!$BO$53</f>
        <v>0</v>
      </c>
      <c r="L53" s="56">
        <f>'[3]Phường 3'!$BO$53</f>
        <v>0</v>
      </c>
      <c r="M53" s="56">
        <f>'[3]Phường An Đôn'!$BO$53</f>
        <v>0</v>
      </c>
      <c r="N53" s="56">
        <f>'[3]Xã Hải Lệ'!$BO$53</f>
        <v>0</v>
      </c>
    </row>
    <row r="54" spans="1:14">
      <c r="A54" s="229" t="s">
        <v>137</v>
      </c>
      <c r="B54" s="14" t="s">
        <v>155</v>
      </c>
      <c r="C54" s="11" t="s">
        <v>156</v>
      </c>
      <c r="D54" s="11"/>
      <c r="E54" s="53"/>
      <c r="F54" s="54">
        <f t="shared" si="16"/>
        <v>0</v>
      </c>
      <c r="G54" s="55">
        <f t="shared" si="17"/>
        <v>0</v>
      </c>
      <c r="H54" s="55" t="e">
        <f>G54/G$32*100</f>
        <v>#DIV/0!</v>
      </c>
      <c r="I54" s="27">
        <f t="shared" si="2"/>
        <v>0</v>
      </c>
      <c r="J54" s="56">
        <f>'[3]Phường 1'!$BO$54</f>
        <v>0</v>
      </c>
      <c r="K54" s="56">
        <f>'[3]Phường 2'!$BO$54</f>
        <v>0</v>
      </c>
      <c r="L54" s="56">
        <f>'[3]Phường 3'!$BO$54</f>
        <v>0</v>
      </c>
      <c r="M54" s="56">
        <f>'[3]Phường An Đôn'!$BO$54</f>
        <v>0</v>
      </c>
      <c r="N54" s="56">
        <f>'[3]Xã Hải Lệ'!$BO$54</f>
        <v>0</v>
      </c>
    </row>
    <row r="55" spans="1:14" ht="31.5">
      <c r="A55" s="229" t="s">
        <v>137</v>
      </c>
      <c r="B55" s="15" t="s">
        <v>157</v>
      </c>
      <c r="C55" s="11" t="s">
        <v>158</v>
      </c>
      <c r="D55" s="11"/>
      <c r="E55" s="53">
        <v>12.99</v>
      </c>
      <c r="F55" s="54">
        <f t="shared" si="16"/>
        <v>-12.99</v>
      </c>
      <c r="G55" s="55">
        <f t="shared" si="17"/>
        <v>0</v>
      </c>
      <c r="H55" s="55" t="e">
        <f>G55/G$32*100</f>
        <v>#DIV/0!</v>
      </c>
      <c r="I55" s="27">
        <f t="shared" si="2"/>
        <v>12.99</v>
      </c>
      <c r="J55" s="56">
        <f>'[3]Phường 1'!$BO$55</f>
        <v>0</v>
      </c>
      <c r="K55" s="56">
        <f>'[3]Phường 2'!$BO$55</f>
        <v>0</v>
      </c>
      <c r="L55" s="56">
        <f>'[3]Phường 3'!$BO$55</f>
        <v>0</v>
      </c>
      <c r="M55" s="56">
        <f>'[3]Phường An Đôn'!$BO$55</f>
        <v>0</v>
      </c>
      <c r="N55" s="56">
        <f>'[3]Xã Hải Lệ'!$BO$55</f>
        <v>0</v>
      </c>
    </row>
    <row r="56" spans="1:14">
      <c r="A56" s="229" t="s">
        <v>137</v>
      </c>
      <c r="B56" s="14" t="s">
        <v>159</v>
      </c>
      <c r="C56" s="11" t="s">
        <v>78</v>
      </c>
      <c r="D56" s="11"/>
      <c r="E56" s="53">
        <v>20.66</v>
      </c>
      <c r="F56" s="54">
        <f t="shared" si="16"/>
        <v>-20.66</v>
      </c>
      <c r="G56" s="55">
        <f t="shared" si="17"/>
        <v>0</v>
      </c>
      <c r="H56" s="55" t="e">
        <f>G56/G$32*100</f>
        <v>#DIV/0!</v>
      </c>
      <c r="I56" s="27">
        <f t="shared" si="2"/>
        <v>20.66</v>
      </c>
      <c r="J56" s="56">
        <f>'[3]Phường 1'!$BO$56</f>
        <v>0</v>
      </c>
      <c r="K56" s="56">
        <f>'[3]Phường 2'!$BO$56</f>
        <v>0</v>
      </c>
      <c r="L56" s="56">
        <f>'[3]Phường 3'!$BO$56</f>
        <v>0</v>
      </c>
      <c r="M56" s="56">
        <f>'[3]Phường An Đôn'!$BO$56</f>
        <v>0</v>
      </c>
      <c r="N56" s="56">
        <f>'[3]Xã Hải Lệ'!$BO$56</f>
        <v>0</v>
      </c>
    </row>
    <row r="57" spans="1:14">
      <c r="A57" s="229" t="s">
        <v>137</v>
      </c>
      <c r="B57" s="14" t="s">
        <v>160</v>
      </c>
      <c r="C57" s="11" t="s">
        <v>76</v>
      </c>
      <c r="D57" s="11"/>
      <c r="E57" s="53">
        <v>16.57</v>
      </c>
      <c r="F57" s="54">
        <f t="shared" si="16"/>
        <v>-16.57</v>
      </c>
      <c r="G57" s="55">
        <f t="shared" si="17"/>
        <v>0</v>
      </c>
      <c r="H57" s="55" t="e">
        <f>G57/G$32*100</f>
        <v>#DIV/0!</v>
      </c>
      <c r="I57" s="27">
        <f t="shared" si="2"/>
        <v>16.57</v>
      </c>
      <c r="J57" s="56">
        <f>'[3]Phường 1'!$BO$57</f>
        <v>0</v>
      </c>
      <c r="K57" s="56">
        <f>'[3]Phường 2'!$BO$57</f>
        <v>0</v>
      </c>
      <c r="L57" s="56">
        <f>'[3]Phường 3'!$BO$57</f>
        <v>0</v>
      </c>
      <c r="M57" s="56">
        <f>'[3]Phường An Đôn'!$BO$57</f>
        <v>0</v>
      </c>
      <c r="N57" s="56">
        <f>'[3]Xã Hải Lệ'!$BO$57</f>
        <v>0</v>
      </c>
    </row>
    <row r="58" spans="1:14" ht="31.5">
      <c r="A58" s="229" t="s">
        <v>137</v>
      </c>
      <c r="B58" s="14" t="s">
        <v>161</v>
      </c>
      <c r="C58" s="11" t="s">
        <v>77</v>
      </c>
      <c r="D58" s="11"/>
      <c r="E58" s="53">
        <v>2.2200000000000002</v>
      </c>
      <c r="F58" s="54">
        <f t="shared" si="16"/>
        <v>-2.2200000000000002</v>
      </c>
      <c r="G58" s="55">
        <f t="shared" si="17"/>
        <v>0</v>
      </c>
      <c r="H58" s="55" t="e">
        <f>G58/G$43*100</f>
        <v>#DIV/0!</v>
      </c>
      <c r="I58" s="27">
        <f t="shared" si="2"/>
        <v>2.2200000000000002</v>
      </c>
      <c r="J58" s="56">
        <f>'[3]Phường 1'!$BO$58</f>
        <v>0</v>
      </c>
      <c r="K58" s="56">
        <f>'[3]Phường 2'!$BO$58</f>
        <v>0</v>
      </c>
      <c r="L58" s="56">
        <f>'[3]Phường 3'!$BO$58</f>
        <v>0</v>
      </c>
      <c r="M58" s="56">
        <f>'[3]Phường An Đôn'!$BO$58</f>
        <v>0</v>
      </c>
      <c r="N58" s="56">
        <f>'[3]Xã Hải Lệ'!$BO$58</f>
        <v>0</v>
      </c>
    </row>
    <row r="59" spans="1:14">
      <c r="A59" s="229" t="s">
        <v>137</v>
      </c>
      <c r="B59" s="14" t="s">
        <v>162</v>
      </c>
      <c r="C59" s="11" t="s">
        <v>83</v>
      </c>
      <c r="D59" s="11"/>
      <c r="E59" s="53">
        <v>11.6</v>
      </c>
      <c r="F59" s="54">
        <f t="shared" si="16"/>
        <v>-11.6</v>
      </c>
      <c r="G59" s="55">
        <f t="shared" si="17"/>
        <v>0</v>
      </c>
      <c r="H59" s="55" t="e">
        <f>G59/G$43*100</f>
        <v>#DIV/0!</v>
      </c>
      <c r="I59" s="27">
        <f t="shared" si="2"/>
        <v>11.6</v>
      </c>
      <c r="J59" s="56">
        <f>'[3]Phường 1'!$BO$59</f>
        <v>0</v>
      </c>
      <c r="K59" s="56">
        <f>'[3]Phường 2'!$BO$59</f>
        <v>0</v>
      </c>
      <c r="L59" s="56">
        <f>'[3]Phường 3'!$BO$59</f>
        <v>0</v>
      </c>
      <c r="M59" s="56">
        <f>'[3]Phường An Đôn'!$BO$59</f>
        <v>0</v>
      </c>
      <c r="N59" s="56">
        <f>'[3]Xã Hải Lệ'!$BO$59</f>
        <v>0</v>
      </c>
    </row>
    <row r="60" spans="1:14" ht="31.5">
      <c r="A60" s="229" t="s">
        <v>137</v>
      </c>
      <c r="B60" s="14" t="s">
        <v>163</v>
      </c>
      <c r="C60" s="11" t="s">
        <v>87</v>
      </c>
      <c r="D60" s="11"/>
      <c r="E60" s="53">
        <v>98.82</v>
      </c>
      <c r="F60" s="54">
        <f t="shared" si="16"/>
        <v>-98.82</v>
      </c>
      <c r="G60" s="55">
        <f t="shared" si="17"/>
        <v>0</v>
      </c>
      <c r="H60" s="55" t="e">
        <f>G60/G$43*100</f>
        <v>#DIV/0!</v>
      </c>
      <c r="I60" s="27">
        <f t="shared" si="2"/>
        <v>98.82</v>
      </c>
      <c r="J60" s="56">
        <f>'[3]Phường 1'!$BO$60</f>
        <v>0</v>
      </c>
      <c r="K60" s="56">
        <f>'[3]Phường 2'!$BO$60</f>
        <v>0</v>
      </c>
      <c r="L60" s="56">
        <f>'[3]Phường 3'!$BO$60</f>
        <v>0</v>
      </c>
      <c r="M60" s="56">
        <f>'[3]Phường An Đôn'!$BO$60</f>
        <v>0</v>
      </c>
      <c r="N60" s="56">
        <f>'[3]Xã Hải Lệ'!$BO$60</f>
        <v>0</v>
      </c>
    </row>
    <row r="61" spans="1:14">
      <c r="A61" s="229" t="s">
        <v>68</v>
      </c>
      <c r="B61" s="14" t="s">
        <v>164</v>
      </c>
      <c r="C61" s="11" t="s">
        <v>79</v>
      </c>
      <c r="D61" s="11"/>
      <c r="E61" s="53">
        <v>13.4</v>
      </c>
      <c r="F61" s="54">
        <f t="shared" si="16"/>
        <v>-13.4</v>
      </c>
      <c r="G61" s="55">
        <f t="shared" si="17"/>
        <v>0</v>
      </c>
      <c r="H61" s="55" t="e">
        <f t="shared" ref="H61:H73" si="18">G61/G$32*100</f>
        <v>#DIV/0!</v>
      </c>
      <c r="I61" s="27">
        <f t="shared" si="2"/>
        <v>13.4</v>
      </c>
      <c r="J61" s="56">
        <f>'[3]Phường 1'!$BO$61</f>
        <v>0</v>
      </c>
      <c r="K61" s="56">
        <f>'[3]Phường 2'!$BO$61</f>
        <v>0</v>
      </c>
      <c r="L61" s="56">
        <f>'[3]Phường 3'!$BO$61</f>
        <v>0</v>
      </c>
      <c r="M61" s="56">
        <f>'[3]Phường An Đôn'!$BO$61</f>
        <v>0</v>
      </c>
      <c r="N61" s="56">
        <f>'[3]Xã Hải Lệ'!$BO$61</f>
        <v>0</v>
      </c>
    </row>
    <row r="62" spans="1:14">
      <c r="A62" s="229" t="s">
        <v>84</v>
      </c>
      <c r="B62" s="14" t="s">
        <v>96</v>
      </c>
      <c r="C62" s="11" t="s">
        <v>97</v>
      </c>
      <c r="D62" s="11"/>
      <c r="E62" s="53">
        <v>8.2100000000000009</v>
      </c>
      <c r="F62" s="54">
        <f t="shared" si="16"/>
        <v>-8.2100000000000009</v>
      </c>
      <c r="G62" s="55">
        <f t="shared" si="17"/>
        <v>0</v>
      </c>
      <c r="H62" s="55" t="e">
        <f>G62/G$32*100</f>
        <v>#DIV/0!</v>
      </c>
      <c r="I62" s="27">
        <f t="shared" si="2"/>
        <v>8.2100000000000009</v>
      </c>
      <c r="J62" s="56">
        <f>'[3]Phường 1'!$BO$62</f>
        <v>0</v>
      </c>
      <c r="K62" s="56">
        <f>'[3]Phường 2'!$BO$62</f>
        <v>0</v>
      </c>
      <c r="L62" s="56">
        <f>'[3]Phường 3'!$BO$62</f>
        <v>0</v>
      </c>
      <c r="M62" s="56">
        <f>'[3]Phường An Đôn'!$BO$62</f>
        <v>0</v>
      </c>
      <c r="N62" s="56">
        <f>'[3]Xã Hải Lệ'!$BO$62</f>
        <v>0</v>
      </c>
    </row>
    <row r="63" spans="1:14" ht="31.5">
      <c r="A63" s="229" t="s">
        <v>85</v>
      </c>
      <c r="B63" s="14" t="s">
        <v>165</v>
      </c>
      <c r="C63" s="11" t="s">
        <v>80</v>
      </c>
      <c r="D63" s="11"/>
      <c r="E63" s="53">
        <v>79.75</v>
      </c>
      <c r="F63" s="54">
        <f t="shared" si="16"/>
        <v>-78.180000000000007</v>
      </c>
      <c r="G63" s="55">
        <f t="shared" si="17"/>
        <v>1.57</v>
      </c>
      <c r="H63" s="55" t="e">
        <f>G63/G$32*100</f>
        <v>#DIV/0!</v>
      </c>
      <c r="I63" s="27">
        <f t="shared" si="2"/>
        <v>78.180000000000007</v>
      </c>
      <c r="J63" s="56">
        <f>'[3]Phường 1'!$BO$63</f>
        <v>0</v>
      </c>
      <c r="K63" s="56">
        <f>'[3]Phường 2'!$BO$63</f>
        <v>0</v>
      </c>
      <c r="L63" s="56">
        <f>'[3]Phường 3'!$BO$63</f>
        <v>0</v>
      </c>
      <c r="M63" s="56">
        <f>'[3]Phường An Đôn'!$BO$63</f>
        <v>1.57</v>
      </c>
      <c r="N63" s="56">
        <f>'[3]Xã Hải Lệ'!$BO$63</f>
        <v>0</v>
      </c>
    </row>
    <row r="64" spans="1:14">
      <c r="A64" s="229" t="s">
        <v>86</v>
      </c>
      <c r="B64" s="36" t="s">
        <v>227</v>
      </c>
      <c r="C64" s="6" t="s">
        <v>228</v>
      </c>
      <c r="D64" s="11"/>
      <c r="E64" s="53">
        <f>E65+E66</f>
        <v>189.10000000000002</v>
      </c>
      <c r="F64" s="54"/>
      <c r="G64" s="55">
        <f t="shared" si="17"/>
        <v>11.09</v>
      </c>
      <c r="H64" s="55"/>
      <c r="I64" s="27">
        <f t="shared" si="2"/>
        <v>178.01000000000002</v>
      </c>
      <c r="J64" s="56">
        <f>'[3]Phường 1'!$BO$64</f>
        <v>0</v>
      </c>
      <c r="K64" s="56">
        <f>'[3]Phường 2'!$BO$64</f>
        <v>0</v>
      </c>
      <c r="L64" s="56">
        <f>'[3]Phường 3'!$BO$64</f>
        <v>0</v>
      </c>
      <c r="M64" s="56">
        <f>'[3]Phường An Đôn'!$BO$64</f>
        <v>0</v>
      </c>
      <c r="N64" s="56">
        <f>'[3]Xã Hải Lệ'!$BO$64</f>
        <v>11.09</v>
      </c>
    </row>
    <row r="65" spans="1:14">
      <c r="A65" s="229" t="s">
        <v>137</v>
      </c>
      <c r="B65" s="36" t="s">
        <v>229</v>
      </c>
      <c r="C65" s="11" t="s">
        <v>99</v>
      </c>
      <c r="D65" s="11"/>
      <c r="E65" s="53">
        <v>70.73</v>
      </c>
      <c r="F65" s="54">
        <f>G65-E65</f>
        <v>-70.73</v>
      </c>
      <c r="G65" s="55">
        <f t="shared" si="17"/>
        <v>0</v>
      </c>
      <c r="H65" s="55" t="e">
        <f t="shared" si="18"/>
        <v>#DIV/0!</v>
      </c>
      <c r="I65" s="27">
        <f t="shared" si="2"/>
        <v>70.73</v>
      </c>
      <c r="J65" s="56">
        <f>'[3]Phường 1'!$BO$65</f>
        <v>0</v>
      </c>
      <c r="K65" s="56">
        <f>'[3]Phường 2'!$BO$65</f>
        <v>0</v>
      </c>
      <c r="L65" s="56">
        <f>'[3]Phường 3'!$BO$65</f>
        <v>0</v>
      </c>
      <c r="M65" s="56">
        <f>'[3]Phường An Đôn'!$BO$65</f>
        <v>0</v>
      </c>
      <c r="N65" s="56">
        <f>'[3]Xã Hải Lệ'!$BO$65</f>
        <v>0</v>
      </c>
    </row>
    <row r="66" spans="1:14">
      <c r="A66" s="229" t="s">
        <v>137</v>
      </c>
      <c r="B66" s="36" t="s">
        <v>230</v>
      </c>
      <c r="C66" s="6" t="s">
        <v>98</v>
      </c>
      <c r="D66" s="11"/>
      <c r="E66" s="53">
        <v>118.37</v>
      </c>
      <c r="F66" s="54"/>
      <c r="G66" s="55">
        <f t="shared" si="17"/>
        <v>11.09</v>
      </c>
      <c r="H66" s="55"/>
      <c r="I66" s="27">
        <f t="shared" si="2"/>
        <v>107.28</v>
      </c>
      <c r="J66" s="56">
        <f>'[3]Phường 1'!$BO$66</f>
        <v>0</v>
      </c>
      <c r="K66" s="56">
        <f>'[3]Phường 2'!$BO$66</f>
        <v>0</v>
      </c>
      <c r="L66" s="56">
        <f>'[3]Phường 3'!$BO$66</f>
        <v>0</v>
      </c>
      <c r="M66" s="56">
        <f>'[3]Phường An Đôn'!$BO$66</f>
        <v>0</v>
      </c>
      <c r="N66" s="56">
        <f>'[3]Xã Hải Lệ'!$BO$66</f>
        <v>11.09</v>
      </c>
    </row>
    <row r="67" spans="1:14">
      <c r="A67" s="229" t="s">
        <v>88</v>
      </c>
      <c r="B67" s="14" t="s">
        <v>100</v>
      </c>
      <c r="C67" s="11" t="s">
        <v>101</v>
      </c>
      <c r="D67" s="11"/>
      <c r="E67" s="53"/>
      <c r="F67" s="54">
        <f t="shared" ref="F67:F73" si="19">G67-E67</f>
        <v>0</v>
      </c>
      <c r="G67" s="55">
        <f t="shared" si="17"/>
        <v>0</v>
      </c>
      <c r="H67" s="55" t="e">
        <f>G67/G$32*100</f>
        <v>#DIV/0!</v>
      </c>
      <c r="I67" s="27">
        <f t="shared" si="2"/>
        <v>0</v>
      </c>
      <c r="J67" s="56">
        <f>'[3]Phường 1'!$BO$67</f>
        <v>0</v>
      </c>
      <c r="K67" s="56">
        <f>'[3]Phường 2'!$BO$67</f>
        <v>0</v>
      </c>
      <c r="L67" s="56">
        <f>'[3]Phường 3'!$BO$67</f>
        <v>0</v>
      </c>
      <c r="M67" s="56">
        <f>'[3]Phường An Đôn'!$BO$67</f>
        <v>0</v>
      </c>
      <c r="N67" s="56">
        <f>'[3]Xã Hải Lệ'!$BO$67</f>
        <v>0</v>
      </c>
    </row>
    <row r="68" spans="1:14" s="51" customFormat="1">
      <c r="A68" s="178">
        <v>3</v>
      </c>
      <c r="B68" s="25" t="s">
        <v>104</v>
      </c>
      <c r="C68" s="335" t="s">
        <v>105</v>
      </c>
      <c r="D68" s="335"/>
      <c r="E68" s="62">
        <v>39.380000000000003</v>
      </c>
      <c r="F68" s="50">
        <f t="shared" si="19"/>
        <v>-36.576100000000004</v>
      </c>
      <c r="G68" s="49">
        <f t="shared" si="17"/>
        <v>2.8039000000000001</v>
      </c>
      <c r="H68" s="49">
        <f>G68/G7*100</f>
        <v>6.5372841325316093</v>
      </c>
      <c r="I68" s="72">
        <f t="shared" si="2"/>
        <v>36.576100000000004</v>
      </c>
      <c r="J68" s="63">
        <f t="shared" ref="J68:N68" si="20">SUM(J69:J73)</f>
        <v>0</v>
      </c>
      <c r="K68" s="63">
        <f t="shared" si="20"/>
        <v>0</v>
      </c>
      <c r="L68" s="63">
        <f t="shared" si="20"/>
        <v>0</v>
      </c>
      <c r="M68" s="63">
        <f t="shared" si="20"/>
        <v>2.16</v>
      </c>
      <c r="N68" s="63">
        <f t="shared" si="20"/>
        <v>0.64390000000000003</v>
      </c>
    </row>
    <row r="69" spans="1:14" s="51" customFormat="1" ht="31.5">
      <c r="A69" s="229" t="s">
        <v>166</v>
      </c>
      <c r="B69" s="15" t="s">
        <v>167</v>
      </c>
      <c r="C69" s="11" t="s">
        <v>168</v>
      </c>
      <c r="D69" s="11"/>
      <c r="E69" s="53"/>
      <c r="F69" s="54">
        <f t="shared" si="19"/>
        <v>0</v>
      </c>
      <c r="G69" s="55">
        <f t="shared" si="17"/>
        <v>0</v>
      </c>
      <c r="H69" s="55" t="e">
        <f t="shared" si="18"/>
        <v>#DIV/0!</v>
      </c>
      <c r="I69" s="27"/>
      <c r="J69" s="56">
        <f>'[3]Phường 1'!$BO$69</f>
        <v>0</v>
      </c>
      <c r="K69" s="56">
        <f>'[3]Phường 2'!$BO$69</f>
        <v>0</v>
      </c>
      <c r="L69" s="56">
        <f>'[3]Phường 3'!$BO$69</f>
        <v>0</v>
      </c>
      <c r="M69" s="56">
        <f>'[3]Phường An Đôn'!$BO$69</f>
        <v>0</v>
      </c>
      <c r="N69" s="56">
        <f>'[3]Xã Hải Lệ'!$BO$69</f>
        <v>0</v>
      </c>
    </row>
    <row r="70" spans="1:14" s="51" customFormat="1" ht="18.75">
      <c r="A70" s="232" t="s">
        <v>169</v>
      </c>
      <c r="B70" s="15" t="s">
        <v>170</v>
      </c>
      <c r="C70" s="11" t="s">
        <v>171</v>
      </c>
      <c r="D70" s="11"/>
      <c r="E70" s="53"/>
      <c r="F70" s="54">
        <f t="shared" si="19"/>
        <v>2.8039000000000001</v>
      </c>
      <c r="G70" s="55">
        <f t="shared" si="17"/>
        <v>2.8039000000000001</v>
      </c>
      <c r="H70" s="55" t="e">
        <f t="shared" si="18"/>
        <v>#DIV/0!</v>
      </c>
      <c r="I70" s="27"/>
      <c r="J70" s="56">
        <f>'[3]Phường 1'!$BO$70</f>
        <v>0</v>
      </c>
      <c r="K70" s="56">
        <f>'[3]Phường 2'!$BO$70</f>
        <v>0</v>
      </c>
      <c r="L70" s="56">
        <f>'[3]Phường 3'!$BO$70</f>
        <v>0</v>
      </c>
      <c r="M70" s="56">
        <f>'[3]Phường An Đôn'!$BO$70</f>
        <v>2.16</v>
      </c>
      <c r="N70" s="56">
        <f>'[3]Xã Hải Lệ'!$BO$70</f>
        <v>0.64390000000000003</v>
      </c>
    </row>
    <row r="71" spans="1:14" s="51" customFormat="1">
      <c r="A71" s="229" t="s">
        <v>172</v>
      </c>
      <c r="B71" s="15" t="s">
        <v>173</v>
      </c>
      <c r="C71" s="11" t="s">
        <v>174</v>
      </c>
      <c r="D71" s="11"/>
      <c r="E71" s="53"/>
      <c r="F71" s="54">
        <f t="shared" si="19"/>
        <v>0</v>
      </c>
      <c r="G71" s="55">
        <f t="shared" si="17"/>
        <v>0</v>
      </c>
      <c r="H71" s="55" t="e">
        <f t="shared" si="18"/>
        <v>#DIV/0!</v>
      </c>
      <c r="I71" s="27"/>
      <c r="J71" s="56">
        <f>'[3]Phường 1'!$BO$71</f>
        <v>0</v>
      </c>
      <c r="K71" s="56">
        <f>'[3]Phường 2'!$BO$71</f>
        <v>0</v>
      </c>
      <c r="L71" s="56">
        <f>'[3]Phường 3'!$BO$71</f>
        <v>0</v>
      </c>
      <c r="M71" s="56">
        <f>'[3]Phường An Đôn'!$BO$71</f>
        <v>0</v>
      </c>
      <c r="N71" s="56">
        <f>'[3]Xã Hải Lệ'!$BO$71</f>
        <v>0</v>
      </c>
    </row>
    <row r="72" spans="1:14">
      <c r="A72" s="229" t="s">
        <v>175</v>
      </c>
      <c r="B72" s="15" t="s">
        <v>176</v>
      </c>
      <c r="C72" s="193" t="s">
        <v>177</v>
      </c>
      <c r="D72" s="193"/>
      <c r="E72" s="53"/>
      <c r="F72" s="54">
        <f t="shared" si="19"/>
        <v>0</v>
      </c>
      <c r="G72" s="55">
        <f t="shared" si="17"/>
        <v>0</v>
      </c>
      <c r="H72" s="55" t="e">
        <f t="shared" si="18"/>
        <v>#DIV/0!</v>
      </c>
      <c r="I72" s="27"/>
      <c r="J72" s="56">
        <f>'[3]Phường 1'!$BO$72</f>
        <v>0</v>
      </c>
      <c r="K72" s="56">
        <f>'[3]Phường 2'!$BO$72</f>
        <v>0</v>
      </c>
      <c r="L72" s="56">
        <f>'[3]Phường 3'!$BO$72</f>
        <v>0</v>
      </c>
      <c r="M72" s="56">
        <f>'[3]Phường An Đôn'!$BO$72</f>
        <v>0</v>
      </c>
      <c r="N72" s="56">
        <f>'[3]Xã Hải Lệ'!$BO$72</f>
        <v>0</v>
      </c>
    </row>
    <row r="73" spans="1:14">
      <c r="A73" s="229" t="s">
        <v>178</v>
      </c>
      <c r="B73" s="15" t="s">
        <v>179</v>
      </c>
      <c r="C73" s="193" t="s">
        <v>180</v>
      </c>
      <c r="D73" s="193"/>
      <c r="E73" s="53"/>
      <c r="F73" s="54">
        <f t="shared" si="19"/>
        <v>0</v>
      </c>
      <c r="G73" s="55">
        <f t="shared" si="17"/>
        <v>0</v>
      </c>
      <c r="H73" s="55" t="e">
        <f t="shared" si="18"/>
        <v>#DIV/0!</v>
      </c>
      <c r="I73" s="27"/>
      <c r="J73" s="56">
        <f>'[3]Phường 1'!$BO$73</f>
        <v>0</v>
      </c>
      <c r="K73" s="56">
        <f>'[3]Phường 2'!$BO$73</f>
        <v>0</v>
      </c>
      <c r="L73" s="56">
        <f>'[3]Phường 3'!$BO$73</f>
        <v>0</v>
      </c>
      <c r="M73" s="56">
        <f>'[3]Phường An Đôn'!$BO$73</f>
        <v>0</v>
      </c>
      <c r="N73" s="56">
        <f>'[3]Xã Hải Lệ'!$BO$73</f>
        <v>0</v>
      </c>
    </row>
  </sheetData>
  <mergeCells count="3">
    <mergeCell ref="A1:B1"/>
    <mergeCell ref="A2:N2"/>
    <mergeCell ref="M3:N3"/>
  </mergeCells>
  <phoneticPr fontId="26" type="noConversion"/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4"/>
  <sheetViews>
    <sheetView showZeros="0" view="pageBreakPreview" zoomScaleNormal="100" zoomScaleSheetLayoutView="100" workbookViewId="0">
      <selection activeCell="G18" sqref="G18"/>
    </sheetView>
  </sheetViews>
  <sheetFormatPr defaultColWidth="8.85546875" defaultRowHeight="15.75"/>
  <cols>
    <col min="1" max="1" width="6.28515625" style="94" customWidth="1"/>
    <col min="2" max="2" width="50.7109375" style="95" customWidth="1"/>
    <col min="3" max="3" width="12.28515625" style="94" customWidth="1"/>
    <col min="4" max="4" width="15.28515625" style="95" customWidth="1"/>
    <col min="5" max="9" width="11.85546875" style="95" customWidth="1"/>
    <col min="10" max="10" width="10.7109375" style="95" customWidth="1"/>
    <col min="11" max="251" width="8.85546875" style="95"/>
    <col min="252" max="252" width="5.5703125" style="95" customWidth="1"/>
    <col min="253" max="253" width="39.140625" style="95" customWidth="1"/>
    <col min="254" max="254" width="13.42578125" style="95" customWidth="1"/>
    <col min="255" max="255" width="12.85546875" style="95" customWidth="1"/>
    <col min="256" max="256" width="9.28515625" style="95" customWidth="1"/>
    <col min="257" max="257" width="8.7109375" style="95" customWidth="1"/>
    <col min="258" max="258" width="9.28515625" style="95" customWidth="1"/>
    <col min="259" max="259" width="8.7109375" style="95" customWidth="1"/>
    <col min="260" max="507" width="8.85546875" style="95"/>
    <col min="508" max="508" width="5.5703125" style="95" customWidth="1"/>
    <col min="509" max="509" width="39.140625" style="95" customWidth="1"/>
    <col min="510" max="510" width="13.42578125" style="95" customWidth="1"/>
    <col min="511" max="511" width="12.85546875" style="95" customWidth="1"/>
    <col min="512" max="512" width="9.28515625" style="95" customWidth="1"/>
    <col min="513" max="513" width="8.7109375" style="95" customWidth="1"/>
    <col min="514" max="514" width="9.28515625" style="95" customWidth="1"/>
    <col min="515" max="515" width="8.7109375" style="95" customWidth="1"/>
    <col min="516" max="763" width="8.85546875" style="95"/>
    <col min="764" max="764" width="5.5703125" style="95" customWidth="1"/>
    <col min="765" max="765" width="39.140625" style="95" customWidth="1"/>
    <col min="766" max="766" width="13.42578125" style="95" customWidth="1"/>
    <col min="767" max="767" width="12.85546875" style="95" customWidth="1"/>
    <col min="768" max="768" width="9.28515625" style="95" customWidth="1"/>
    <col min="769" max="769" width="8.7109375" style="95" customWidth="1"/>
    <col min="770" max="770" width="9.28515625" style="95" customWidth="1"/>
    <col min="771" max="771" width="8.7109375" style="95" customWidth="1"/>
    <col min="772" max="1019" width="8.85546875" style="95"/>
    <col min="1020" max="1020" width="5.5703125" style="95" customWidth="1"/>
    <col min="1021" max="1021" width="39.140625" style="95" customWidth="1"/>
    <col min="1022" max="1022" width="13.42578125" style="95" customWidth="1"/>
    <col min="1023" max="1023" width="12.85546875" style="95" customWidth="1"/>
    <col min="1024" max="1024" width="9.28515625" style="95" customWidth="1"/>
    <col min="1025" max="1025" width="8.7109375" style="95" customWidth="1"/>
    <col min="1026" max="1026" width="9.28515625" style="95" customWidth="1"/>
    <col min="1027" max="1027" width="8.7109375" style="95" customWidth="1"/>
    <col min="1028" max="1275" width="8.85546875" style="95"/>
    <col min="1276" max="1276" width="5.5703125" style="95" customWidth="1"/>
    <col min="1277" max="1277" width="39.140625" style="95" customWidth="1"/>
    <col min="1278" max="1278" width="13.42578125" style="95" customWidth="1"/>
    <col min="1279" max="1279" width="12.85546875" style="95" customWidth="1"/>
    <col min="1280" max="1280" width="9.28515625" style="95" customWidth="1"/>
    <col min="1281" max="1281" width="8.7109375" style="95" customWidth="1"/>
    <col min="1282" max="1282" width="9.28515625" style="95" customWidth="1"/>
    <col min="1283" max="1283" width="8.7109375" style="95" customWidth="1"/>
    <col min="1284" max="1531" width="8.85546875" style="95"/>
    <col min="1532" max="1532" width="5.5703125" style="95" customWidth="1"/>
    <col min="1533" max="1533" width="39.140625" style="95" customWidth="1"/>
    <col min="1534" max="1534" width="13.42578125" style="95" customWidth="1"/>
    <col min="1535" max="1535" width="12.85546875" style="95" customWidth="1"/>
    <col min="1536" max="1536" width="9.28515625" style="95" customWidth="1"/>
    <col min="1537" max="1537" width="8.7109375" style="95" customWidth="1"/>
    <col min="1538" max="1538" width="9.28515625" style="95" customWidth="1"/>
    <col min="1539" max="1539" width="8.7109375" style="95" customWidth="1"/>
    <col min="1540" max="1787" width="8.85546875" style="95"/>
    <col min="1788" max="1788" width="5.5703125" style="95" customWidth="1"/>
    <col min="1789" max="1789" width="39.140625" style="95" customWidth="1"/>
    <col min="1790" max="1790" width="13.42578125" style="95" customWidth="1"/>
    <col min="1791" max="1791" width="12.85546875" style="95" customWidth="1"/>
    <col min="1792" max="1792" width="9.28515625" style="95" customWidth="1"/>
    <col min="1793" max="1793" width="8.7109375" style="95" customWidth="1"/>
    <col min="1794" max="1794" width="9.28515625" style="95" customWidth="1"/>
    <col min="1795" max="1795" width="8.7109375" style="95" customWidth="1"/>
    <col min="1796" max="2043" width="8.85546875" style="95"/>
    <col min="2044" max="2044" width="5.5703125" style="95" customWidth="1"/>
    <col min="2045" max="2045" width="39.140625" style="95" customWidth="1"/>
    <col min="2046" max="2046" width="13.42578125" style="95" customWidth="1"/>
    <col min="2047" max="2047" width="12.85546875" style="95" customWidth="1"/>
    <col min="2048" max="2048" width="9.28515625" style="95" customWidth="1"/>
    <col min="2049" max="2049" width="8.7109375" style="95" customWidth="1"/>
    <col min="2050" max="2050" width="9.28515625" style="95" customWidth="1"/>
    <col min="2051" max="2051" width="8.7109375" style="95" customWidth="1"/>
    <col min="2052" max="2299" width="8.85546875" style="95"/>
    <col min="2300" max="2300" width="5.5703125" style="95" customWidth="1"/>
    <col min="2301" max="2301" width="39.140625" style="95" customWidth="1"/>
    <col min="2302" max="2302" width="13.42578125" style="95" customWidth="1"/>
    <col min="2303" max="2303" width="12.85546875" style="95" customWidth="1"/>
    <col min="2304" max="2304" width="9.28515625" style="95" customWidth="1"/>
    <col min="2305" max="2305" width="8.7109375" style="95" customWidth="1"/>
    <col min="2306" max="2306" width="9.28515625" style="95" customWidth="1"/>
    <col min="2307" max="2307" width="8.7109375" style="95" customWidth="1"/>
    <col min="2308" max="2555" width="8.85546875" style="95"/>
    <col min="2556" max="2556" width="5.5703125" style="95" customWidth="1"/>
    <col min="2557" max="2557" width="39.140625" style="95" customWidth="1"/>
    <col min="2558" max="2558" width="13.42578125" style="95" customWidth="1"/>
    <col min="2559" max="2559" width="12.85546875" style="95" customWidth="1"/>
    <col min="2560" max="2560" width="9.28515625" style="95" customWidth="1"/>
    <col min="2561" max="2561" width="8.7109375" style="95" customWidth="1"/>
    <col min="2562" max="2562" width="9.28515625" style="95" customWidth="1"/>
    <col min="2563" max="2563" width="8.7109375" style="95" customWidth="1"/>
    <col min="2564" max="2811" width="8.85546875" style="95"/>
    <col min="2812" max="2812" width="5.5703125" style="95" customWidth="1"/>
    <col min="2813" max="2813" width="39.140625" style="95" customWidth="1"/>
    <col min="2814" max="2814" width="13.42578125" style="95" customWidth="1"/>
    <col min="2815" max="2815" width="12.85546875" style="95" customWidth="1"/>
    <col min="2816" max="2816" width="9.28515625" style="95" customWidth="1"/>
    <col min="2817" max="2817" width="8.7109375" style="95" customWidth="1"/>
    <col min="2818" max="2818" width="9.28515625" style="95" customWidth="1"/>
    <col min="2819" max="2819" width="8.7109375" style="95" customWidth="1"/>
    <col min="2820" max="3067" width="8.85546875" style="95"/>
    <col min="3068" max="3068" width="5.5703125" style="95" customWidth="1"/>
    <col min="3069" max="3069" width="39.140625" style="95" customWidth="1"/>
    <col min="3070" max="3070" width="13.42578125" style="95" customWidth="1"/>
    <col min="3071" max="3071" width="12.85546875" style="95" customWidth="1"/>
    <col min="3072" max="3072" width="9.28515625" style="95" customWidth="1"/>
    <col min="3073" max="3073" width="8.7109375" style="95" customWidth="1"/>
    <col min="3074" max="3074" width="9.28515625" style="95" customWidth="1"/>
    <col min="3075" max="3075" width="8.7109375" style="95" customWidth="1"/>
    <col min="3076" max="3323" width="8.85546875" style="95"/>
    <col min="3324" max="3324" width="5.5703125" style="95" customWidth="1"/>
    <col min="3325" max="3325" width="39.140625" style="95" customWidth="1"/>
    <col min="3326" max="3326" width="13.42578125" style="95" customWidth="1"/>
    <col min="3327" max="3327" width="12.85546875" style="95" customWidth="1"/>
    <col min="3328" max="3328" width="9.28515625" style="95" customWidth="1"/>
    <col min="3329" max="3329" width="8.7109375" style="95" customWidth="1"/>
    <col min="3330" max="3330" width="9.28515625" style="95" customWidth="1"/>
    <col min="3331" max="3331" width="8.7109375" style="95" customWidth="1"/>
    <col min="3332" max="3579" width="8.85546875" style="95"/>
    <col min="3580" max="3580" width="5.5703125" style="95" customWidth="1"/>
    <col min="3581" max="3581" width="39.140625" style="95" customWidth="1"/>
    <col min="3582" max="3582" width="13.42578125" style="95" customWidth="1"/>
    <col min="3583" max="3583" width="12.85546875" style="95" customWidth="1"/>
    <col min="3584" max="3584" width="9.28515625" style="95" customWidth="1"/>
    <col min="3585" max="3585" width="8.7109375" style="95" customWidth="1"/>
    <col min="3586" max="3586" width="9.28515625" style="95" customWidth="1"/>
    <col min="3587" max="3587" width="8.7109375" style="95" customWidth="1"/>
    <col min="3588" max="3835" width="8.85546875" style="95"/>
    <col min="3836" max="3836" width="5.5703125" style="95" customWidth="1"/>
    <col min="3837" max="3837" width="39.140625" style="95" customWidth="1"/>
    <col min="3838" max="3838" width="13.42578125" style="95" customWidth="1"/>
    <col min="3839" max="3839" width="12.85546875" style="95" customWidth="1"/>
    <col min="3840" max="3840" width="9.28515625" style="95" customWidth="1"/>
    <col min="3841" max="3841" width="8.7109375" style="95" customWidth="1"/>
    <col min="3842" max="3842" width="9.28515625" style="95" customWidth="1"/>
    <col min="3843" max="3843" width="8.7109375" style="95" customWidth="1"/>
    <col min="3844" max="4091" width="8.85546875" style="95"/>
    <col min="4092" max="4092" width="5.5703125" style="95" customWidth="1"/>
    <col min="4093" max="4093" width="39.140625" style="95" customWidth="1"/>
    <col min="4094" max="4094" width="13.42578125" style="95" customWidth="1"/>
    <col min="4095" max="4095" width="12.85546875" style="95" customWidth="1"/>
    <col min="4096" max="4096" width="9.28515625" style="95" customWidth="1"/>
    <col min="4097" max="4097" width="8.7109375" style="95" customWidth="1"/>
    <col min="4098" max="4098" width="9.28515625" style="95" customWidth="1"/>
    <col min="4099" max="4099" width="8.7109375" style="95" customWidth="1"/>
    <col min="4100" max="4347" width="8.85546875" style="95"/>
    <col min="4348" max="4348" width="5.5703125" style="95" customWidth="1"/>
    <col min="4349" max="4349" width="39.140625" style="95" customWidth="1"/>
    <col min="4350" max="4350" width="13.42578125" style="95" customWidth="1"/>
    <col min="4351" max="4351" width="12.85546875" style="95" customWidth="1"/>
    <col min="4352" max="4352" width="9.28515625" style="95" customWidth="1"/>
    <col min="4353" max="4353" width="8.7109375" style="95" customWidth="1"/>
    <col min="4354" max="4354" width="9.28515625" style="95" customWidth="1"/>
    <col min="4355" max="4355" width="8.7109375" style="95" customWidth="1"/>
    <col min="4356" max="4603" width="8.85546875" style="95"/>
    <col min="4604" max="4604" width="5.5703125" style="95" customWidth="1"/>
    <col min="4605" max="4605" width="39.140625" style="95" customWidth="1"/>
    <col min="4606" max="4606" width="13.42578125" style="95" customWidth="1"/>
    <col min="4607" max="4607" width="12.85546875" style="95" customWidth="1"/>
    <col min="4608" max="4608" width="9.28515625" style="95" customWidth="1"/>
    <col min="4609" max="4609" width="8.7109375" style="95" customWidth="1"/>
    <col min="4610" max="4610" width="9.28515625" style="95" customWidth="1"/>
    <col min="4611" max="4611" width="8.7109375" style="95" customWidth="1"/>
    <col min="4612" max="4859" width="8.85546875" style="95"/>
    <col min="4860" max="4860" width="5.5703125" style="95" customWidth="1"/>
    <col min="4861" max="4861" width="39.140625" style="95" customWidth="1"/>
    <col min="4862" max="4862" width="13.42578125" style="95" customWidth="1"/>
    <col min="4863" max="4863" width="12.85546875" style="95" customWidth="1"/>
    <col min="4864" max="4864" width="9.28515625" style="95" customWidth="1"/>
    <col min="4865" max="4865" width="8.7109375" style="95" customWidth="1"/>
    <col min="4866" max="4866" width="9.28515625" style="95" customWidth="1"/>
    <col min="4867" max="4867" width="8.7109375" style="95" customWidth="1"/>
    <col min="4868" max="5115" width="8.85546875" style="95"/>
    <col min="5116" max="5116" width="5.5703125" style="95" customWidth="1"/>
    <col min="5117" max="5117" width="39.140625" style="95" customWidth="1"/>
    <col min="5118" max="5118" width="13.42578125" style="95" customWidth="1"/>
    <col min="5119" max="5119" width="12.85546875" style="95" customWidth="1"/>
    <col min="5120" max="5120" width="9.28515625" style="95" customWidth="1"/>
    <col min="5121" max="5121" width="8.7109375" style="95" customWidth="1"/>
    <col min="5122" max="5122" width="9.28515625" style="95" customWidth="1"/>
    <col min="5123" max="5123" width="8.7109375" style="95" customWidth="1"/>
    <col min="5124" max="5371" width="8.85546875" style="95"/>
    <col min="5372" max="5372" width="5.5703125" style="95" customWidth="1"/>
    <col min="5373" max="5373" width="39.140625" style="95" customWidth="1"/>
    <col min="5374" max="5374" width="13.42578125" style="95" customWidth="1"/>
    <col min="5375" max="5375" width="12.85546875" style="95" customWidth="1"/>
    <col min="5376" max="5376" width="9.28515625" style="95" customWidth="1"/>
    <col min="5377" max="5377" width="8.7109375" style="95" customWidth="1"/>
    <col min="5378" max="5378" width="9.28515625" style="95" customWidth="1"/>
    <col min="5379" max="5379" width="8.7109375" style="95" customWidth="1"/>
    <col min="5380" max="5627" width="8.85546875" style="95"/>
    <col min="5628" max="5628" width="5.5703125" style="95" customWidth="1"/>
    <col min="5629" max="5629" width="39.140625" style="95" customWidth="1"/>
    <col min="5630" max="5630" width="13.42578125" style="95" customWidth="1"/>
    <col min="5631" max="5631" width="12.85546875" style="95" customWidth="1"/>
    <col min="5632" max="5632" width="9.28515625" style="95" customWidth="1"/>
    <col min="5633" max="5633" width="8.7109375" style="95" customWidth="1"/>
    <col min="5634" max="5634" width="9.28515625" style="95" customWidth="1"/>
    <col min="5635" max="5635" width="8.7109375" style="95" customWidth="1"/>
    <col min="5636" max="5883" width="8.85546875" style="95"/>
    <col min="5884" max="5884" width="5.5703125" style="95" customWidth="1"/>
    <col min="5885" max="5885" width="39.140625" style="95" customWidth="1"/>
    <col min="5886" max="5886" width="13.42578125" style="95" customWidth="1"/>
    <col min="5887" max="5887" width="12.85546875" style="95" customWidth="1"/>
    <col min="5888" max="5888" width="9.28515625" style="95" customWidth="1"/>
    <col min="5889" max="5889" width="8.7109375" style="95" customWidth="1"/>
    <col min="5890" max="5890" width="9.28515625" style="95" customWidth="1"/>
    <col min="5891" max="5891" width="8.7109375" style="95" customWidth="1"/>
    <col min="5892" max="6139" width="8.85546875" style="95"/>
    <col min="6140" max="6140" width="5.5703125" style="95" customWidth="1"/>
    <col min="6141" max="6141" width="39.140625" style="95" customWidth="1"/>
    <col min="6142" max="6142" width="13.42578125" style="95" customWidth="1"/>
    <col min="6143" max="6143" width="12.85546875" style="95" customWidth="1"/>
    <col min="6144" max="6144" width="9.28515625" style="95" customWidth="1"/>
    <col min="6145" max="6145" width="8.7109375" style="95" customWidth="1"/>
    <col min="6146" max="6146" width="9.28515625" style="95" customWidth="1"/>
    <col min="6147" max="6147" width="8.7109375" style="95" customWidth="1"/>
    <col min="6148" max="6395" width="8.85546875" style="95"/>
    <col min="6396" max="6396" width="5.5703125" style="95" customWidth="1"/>
    <col min="6397" max="6397" width="39.140625" style="95" customWidth="1"/>
    <col min="6398" max="6398" width="13.42578125" style="95" customWidth="1"/>
    <col min="6399" max="6399" width="12.85546875" style="95" customWidth="1"/>
    <col min="6400" max="6400" width="9.28515625" style="95" customWidth="1"/>
    <col min="6401" max="6401" width="8.7109375" style="95" customWidth="1"/>
    <col min="6402" max="6402" width="9.28515625" style="95" customWidth="1"/>
    <col min="6403" max="6403" width="8.7109375" style="95" customWidth="1"/>
    <col min="6404" max="6651" width="8.85546875" style="95"/>
    <col min="6652" max="6652" width="5.5703125" style="95" customWidth="1"/>
    <col min="6653" max="6653" width="39.140625" style="95" customWidth="1"/>
    <col min="6654" max="6654" width="13.42578125" style="95" customWidth="1"/>
    <col min="6655" max="6655" width="12.85546875" style="95" customWidth="1"/>
    <col min="6656" max="6656" width="9.28515625" style="95" customWidth="1"/>
    <col min="6657" max="6657" width="8.7109375" style="95" customWidth="1"/>
    <col min="6658" max="6658" width="9.28515625" style="95" customWidth="1"/>
    <col min="6659" max="6659" width="8.7109375" style="95" customWidth="1"/>
    <col min="6660" max="6907" width="8.85546875" style="95"/>
    <col min="6908" max="6908" width="5.5703125" style="95" customWidth="1"/>
    <col min="6909" max="6909" width="39.140625" style="95" customWidth="1"/>
    <col min="6910" max="6910" width="13.42578125" style="95" customWidth="1"/>
    <col min="6911" max="6911" width="12.85546875" style="95" customWidth="1"/>
    <col min="6912" max="6912" width="9.28515625" style="95" customWidth="1"/>
    <col min="6913" max="6913" width="8.7109375" style="95" customWidth="1"/>
    <col min="6914" max="6914" width="9.28515625" style="95" customWidth="1"/>
    <col min="6915" max="6915" width="8.7109375" style="95" customWidth="1"/>
    <col min="6916" max="7163" width="8.85546875" style="95"/>
    <col min="7164" max="7164" width="5.5703125" style="95" customWidth="1"/>
    <col min="7165" max="7165" width="39.140625" style="95" customWidth="1"/>
    <col min="7166" max="7166" width="13.42578125" style="95" customWidth="1"/>
    <col min="7167" max="7167" width="12.85546875" style="95" customWidth="1"/>
    <col min="7168" max="7168" width="9.28515625" style="95" customWidth="1"/>
    <col min="7169" max="7169" width="8.7109375" style="95" customWidth="1"/>
    <col min="7170" max="7170" width="9.28515625" style="95" customWidth="1"/>
    <col min="7171" max="7171" width="8.7109375" style="95" customWidth="1"/>
    <col min="7172" max="7419" width="8.85546875" style="95"/>
    <col min="7420" max="7420" width="5.5703125" style="95" customWidth="1"/>
    <col min="7421" max="7421" width="39.140625" style="95" customWidth="1"/>
    <col min="7422" max="7422" width="13.42578125" style="95" customWidth="1"/>
    <col min="7423" max="7423" width="12.85546875" style="95" customWidth="1"/>
    <col min="7424" max="7424" width="9.28515625" style="95" customWidth="1"/>
    <col min="7425" max="7425" width="8.7109375" style="95" customWidth="1"/>
    <col min="7426" max="7426" width="9.28515625" style="95" customWidth="1"/>
    <col min="7427" max="7427" width="8.7109375" style="95" customWidth="1"/>
    <col min="7428" max="7675" width="8.85546875" style="95"/>
    <col min="7676" max="7676" width="5.5703125" style="95" customWidth="1"/>
    <col min="7677" max="7677" width="39.140625" style="95" customWidth="1"/>
    <col min="7678" max="7678" width="13.42578125" style="95" customWidth="1"/>
    <col min="7679" max="7679" width="12.85546875" style="95" customWidth="1"/>
    <col min="7680" max="7680" width="9.28515625" style="95" customWidth="1"/>
    <col min="7681" max="7681" width="8.7109375" style="95" customWidth="1"/>
    <col min="7682" max="7682" width="9.28515625" style="95" customWidth="1"/>
    <col min="7683" max="7683" width="8.7109375" style="95" customWidth="1"/>
    <col min="7684" max="7931" width="8.85546875" style="95"/>
    <col min="7932" max="7932" width="5.5703125" style="95" customWidth="1"/>
    <col min="7933" max="7933" width="39.140625" style="95" customWidth="1"/>
    <col min="7934" max="7934" width="13.42578125" style="95" customWidth="1"/>
    <col min="7935" max="7935" width="12.85546875" style="95" customWidth="1"/>
    <col min="7936" max="7936" width="9.28515625" style="95" customWidth="1"/>
    <col min="7937" max="7937" width="8.7109375" style="95" customWidth="1"/>
    <col min="7938" max="7938" width="9.28515625" style="95" customWidth="1"/>
    <col min="7939" max="7939" width="8.7109375" style="95" customWidth="1"/>
    <col min="7940" max="8187" width="8.85546875" style="95"/>
    <col min="8188" max="8188" width="5.5703125" style="95" customWidth="1"/>
    <col min="8189" max="8189" width="39.140625" style="95" customWidth="1"/>
    <col min="8190" max="8190" width="13.42578125" style="95" customWidth="1"/>
    <col min="8191" max="8191" width="12.85546875" style="95" customWidth="1"/>
    <col min="8192" max="8192" width="9.28515625" style="95" customWidth="1"/>
    <col min="8193" max="8193" width="8.7109375" style="95" customWidth="1"/>
    <col min="8194" max="8194" width="9.28515625" style="95" customWidth="1"/>
    <col min="8195" max="8195" width="8.7109375" style="95" customWidth="1"/>
    <col min="8196" max="8443" width="8.85546875" style="95"/>
    <col min="8444" max="8444" width="5.5703125" style="95" customWidth="1"/>
    <col min="8445" max="8445" width="39.140625" style="95" customWidth="1"/>
    <col min="8446" max="8446" width="13.42578125" style="95" customWidth="1"/>
    <col min="8447" max="8447" width="12.85546875" style="95" customWidth="1"/>
    <col min="8448" max="8448" width="9.28515625" style="95" customWidth="1"/>
    <col min="8449" max="8449" width="8.7109375" style="95" customWidth="1"/>
    <col min="8450" max="8450" width="9.28515625" style="95" customWidth="1"/>
    <col min="8451" max="8451" width="8.7109375" style="95" customWidth="1"/>
    <col min="8452" max="8699" width="8.85546875" style="95"/>
    <col min="8700" max="8700" width="5.5703125" style="95" customWidth="1"/>
    <col min="8701" max="8701" width="39.140625" style="95" customWidth="1"/>
    <col min="8702" max="8702" width="13.42578125" style="95" customWidth="1"/>
    <col min="8703" max="8703" width="12.85546875" style="95" customWidth="1"/>
    <col min="8704" max="8704" width="9.28515625" style="95" customWidth="1"/>
    <col min="8705" max="8705" width="8.7109375" style="95" customWidth="1"/>
    <col min="8706" max="8706" width="9.28515625" style="95" customWidth="1"/>
    <col min="8707" max="8707" width="8.7109375" style="95" customWidth="1"/>
    <col min="8708" max="8955" width="8.85546875" style="95"/>
    <col min="8956" max="8956" width="5.5703125" style="95" customWidth="1"/>
    <col min="8957" max="8957" width="39.140625" style="95" customWidth="1"/>
    <col min="8958" max="8958" width="13.42578125" style="95" customWidth="1"/>
    <col min="8959" max="8959" width="12.85546875" style="95" customWidth="1"/>
    <col min="8960" max="8960" width="9.28515625" style="95" customWidth="1"/>
    <col min="8961" max="8961" width="8.7109375" style="95" customWidth="1"/>
    <col min="8962" max="8962" width="9.28515625" style="95" customWidth="1"/>
    <col min="8963" max="8963" width="8.7109375" style="95" customWidth="1"/>
    <col min="8964" max="9211" width="8.85546875" style="95"/>
    <col min="9212" max="9212" width="5.5703125" style="95" customWidth="1"/>
    <col min="9213" max="9213" width="39.140625" style="95" customWidth="1"/>
    <col min="9214" max="9214" width="13.42578125" style="95" customWidth="1"/>
    <col min="9215" max="9215" width="12.85546875" style="95" customWidth="1"/>
    <col min="9216" max="9216" width="9.28515625" style="95" customWidth="1"/>
    <col min="9217" max="9217" width="8.7109375" style="95" customWidth="1"/>
    <col min="9218" max="9218" width="9.28515625" style="95" customWidth="1"/>
    <col min="9219" max="9219" width="8.7109375" style="95" customWidth="1"/>
    <col min="9220" max="9467" width="8.85546875" style="95"/>
    <col min="9468" max="9468" width="5.5703125" style="95" customWidth="1"/>
    <col min="9469" max="9469" width="39.140625" style="95" customWidth="1"/>
    <col min="9470" max="9470" width="13.42578125" style="95" customWidth="1"/>
    <col min="9471" max="9471" width="12.85546875" style="95" customWidth="1"/>
    <col min="9472" max="9472" width="9.28515625" style="95" customWidth="1"/>
    <col min="9473" max="9473" width="8.7109375" style="95" customWidth="1"/>
    <col min="9474" max="9474" width="9.28515625" style="95" customWidth="1"/>
    <col min="9475" max="9475" width="8.7109375" style="95" customWidth="1"/>
    <col min="9476" max="9723" width="8.85546875" style="95"/>
    <col min="9724" max="9724" width="5.5703125" style="95" customWidth="1"/>
    <col min="9725" max="9725" width="39.140625" style="95" customWidth="1"/>
    <col min="9726" max="9726" width="13.42578125" style="95" customWidth="1"/>
    <col min="9727" max="9727" width="12.85546875" style="95" customWidth="1"/>
    <col min="9728" max="9728" width="9.28515625" style="95" customWidth="1"/>
    <col min="9729" max="9729" width="8.7109375" style="95" customWidth="1"/>
    <col min="9730" max="9730" width="9.28515625" style="95" customWidth="1"/>
    <col min="9731" max="9731" width="8.7109375" style="95" customWidth="1"/>
    <col min="9732" max="9979" width="8.85546875" style="95"/>
    <col min="9980" max="9980" width="5.5703125" style="95" customWidth="1"/>
    <col min="9981" max="9981" width="39.140625" style="95" customWidth="1"/>
    <col min="9982" max="9982" width="13.42578125" style="95" customWidth="1"/>
    <col min="9983" max="9983" width="12.85546875" style="95" customWidth="1"/>
    <col min="9984" max="9984" width="9.28515625" style="95" customWidth="1"/>
    <col min="9985" max="9985" width="8.7109375" style="95" customWidth="1"/>
    <col min="9986" max="9986" width="9.28515625" style="95" customWidth="1"/>
    <col min="9987" max="9987" width="8.7109375" style="95" customWidth="1"/>
    <col min="9988" max="10235" width="8.85546875" style="95"/>
    <col min="10236" max="10236" width="5.5703125" style="95" customWidth="1"/>
    <col min="10237" max="10237" width="39.140625" style="95" customWidth="1"/>
    <col min="10238" max="10238" width="13.42578125" style="95" customWidth="1"/>
    <col min="10239" max="10239" width="12.85546875" style="95" customWidth="1"/>
    <col min="10240" max="10240" width="9.28515625" style="95" customWidth="1"/>
    <col min="10241" max="10241" width="8.7109375" style="95" customWidth="1"/>
    <col min="10242" max="10242" width="9.28515625" style="95" customWidth="1"/>
    <col min="10243" max="10243" width="8.7109375" style="95" customWidth="1"/>
    <col min="10244" max="10491" width="8.85546875" style="95"/>
    <col min="10492" max="10492" width="5.5703125" style="95" customWidth="1"/>
    <col min="10493" max="10493" width="39.140625" style="95" customWidth="1"/>
    <col min="10494" max="10494" width="13.42578125" style="95" customWidth="1"/>
    <col min="10495" max="10495" width="12.85546875" style="95" customWidth="1"/>
    <col min="10496" max="10496" width="9.28515625" style="95" customWidth="1"/>
    <col min="10497" max="10497" width="8.7109375" style="95" customWidth="1"/>
    <col min="10498" max="10498" width="9.28515625" style="95" customWidth="1"/>
    <col min="10499" max="10499" width="8.7109375" style="95" customWidth="1"/>
    <col min="10500" max="10747" width="8.85546875" style="95"/>
    <col min="10748" max="10748" width="5.5703125" style="95" customWidth="1"/>
    <col min="10749" max="10749" width="39.140625" style="95" customWidth="1"/>
    <col min="10750" max="10750" width="13.42578125" style="95" customWidth="1"/>
    <col min="10751" max="10751" width="12.85546875" style="95" customWidth="1"/>
    <col min="10752" max="10752" width="9.28515625" style="95" customWidth="1"/>
    <col min="10753" max="10753" width="8.7109375" style="95" customWidth="1"/>
    <col min="10754" max="10754" width="9.28515625" style="95" customWidth="1"/>
    <col min="10755" max="10755" width="8.7109375" style="95" customWidth="1"/>
    <col min="10756" max="11003" width="8.85546875" style="95"/>
    <col min="11004" max="11004" width="5.5703125" style="95" customWidth="1"/>
    <col min="11005" max="11005" width="39.140625" style="95" customWidth="1"/>
    <col min="11006" max="11006" width="13.42578125" style="95" customWidth="1"/>
    <col min="11007" max="11007" width="12.85546875" style="95" customWidth="1"/>
    <col min="11008" max="11008" width="9.28515625" style="95" customWidth="1"/>
    <col min="11009" max="11009" width="8.7109375" style="95" customWidth="1"/>
    <col min="11010" max="11010" width="9.28515625" style="95" customWidth="1"/>
    <col min="11011" max="11011" width="8.7109375" style="95" customWidth="1"/>
    <col min="11012" max="11259" width="8.85546875" style="95"/>
    <col min="11260" max="11260" width="5.5703125" style="95" customWidth="1"/>
    <col min="11261" max="11261" width="39.140625" style="95" customWidth="1"/>
    <col min="11262" max="11262" width="13.42578125" style="95" customWidth="1"/>
    <col min="11263" max="11263" width="12.85546875" style="95" customWidth="1"/>
    <col min="11264" max="11264" width="9.28515625" style="95" customWidth="1"/>
    <col min="11265" max="11265" width="8.7109375" style="95" customWidth="1"/>
    <col min="11266" max="11266" width="9.28515625" style="95" customWidth="1"/>
    <col min="11267" max="11267" width="8.7109375" style="95" customWidth="1"/>
    <col min="11268" max="11515" width="8.85546875" style="95"/>
    <col min="11516" max="11516" width="5.5703125" style="95" customWidth="1"/>
    <col min="11517" max="11517" width="39.140625" style="95" customWidth="1"/>
    <col min="11518" max="11518" width="13.42578125" style="95" customWidth="1"/>
    <col min="11519" max="11519" width="12.85546875" style="95" customWidth="1"/>
    <col min="11520" max="11520" width="9.28515625" style="95" customWidth="1"/>
    <col min="11521" max="11521" width="8.7109375" style="95" customWidth="1"/>
    <col min="11522" max="11522" width="9.28515625" style="95" customWidth="1"/>
    <col min="11523" max="11523" width="8.7109375" style="95" customWidth="1"/>
    <col min="11524" max="11771" width="8.85546875" style="95"/>
    <col min="11772" max="11772" width="5.5703125" style="95" customWidth="1"/>
    <col min="11773" max="11773" width="39.140625" style="95" customWidth="1"/>
    <col min="11774" max="11774" width="13.42578125" style="95" customWidth="1"/>
    <col min="11775" max="11775" width="12.85546875" style="95" customWidth="1"/>
    <col min="11776" max="11776" width="9.28515625" style="95" customWidth="1"/>
    <col min="11777" max="11777" width="8.7109375" style="95" customWidth="1"/>
    <col min="11778" max="11778" width="9.28515625" style="95" customWidth="1"/>
    <col min="11779" max="11779" width="8.7109375" style="95" customWidth="1"/>
    <col min="11780" max="12027" width="8.85546875" style="95"/>
    <col min="12028" max="12028" width="5.5703125" style="95" customWidth="1"/>
    <col min="12029" max="12029" width="39.140625" style="95" customWidth="1"/>
    <col min="12030" max="12030" width="13.42578125" style="95" customWidth="1"/>
    <col min="12031" max="12031" width="12.85546875" style="95" customWidth="1"/>
    <col min="12032" max="12032" width="9.28515625" style="95" customWidth="1"/>
    <col min="12033" max="12033" width="8.7109375" style="95" customWidth="1"/>
    <col min="12034" max="12034" width="9.28515625" style="95" customWidth="1"/>
    <col min="12035" max="12035" width="8.7109375" style="95" customWidth="1"/>
    <col min="12036" max="12283" width="8.85546875" style="95"/>
    <col min="12284" max="12284" width="5.5703125" style="95" customWidth="1"/>
    <col min="12285" max="12285" width="39.140625" style="95" customWidth="1"/>
    <col min="12286" max="12286" width="13.42578125" style="95" customWidth="1"/>
    <col min="12287" max="12287" width="12.85546875" style="95" customWidth="1"/>
    <col min="12288" max="12288" width="9.28515625" style="95" customWidth="1"/>
    <col min="12289" max="12289" width="8.7109375" style="95" customWidth="1"/>
    <col min="12290" max="12290" width="9.28515625" style="95" customWidth="1"/>
    <col min="12291" max="12291" width="8.7109375" style="95" customWidth="1"/>
    <col min="12292" max="12539" width="8.85546875" style="95"/>
    <col min="12540" max="12540" width="5.5703125" style="95" customWidth="1"/>
    <col min="12541" max="12541" width="39.140625" style="95" customWidth="1"/>
    <col min="12542" max="12542" width="13.42578125" style="95" customWidth="1"/>
    <col min="12543" max="12543" width="12.85546875" style="95" customWidth="1"/>
    <col min="12544" max="12544" width="9.28515625" style="95" customWidth="1"/>
    <col min="12545" max="12545" width="8.7109375" style="95" customWidth="1"/>
    <col min="12546" max="12546" width="9.28515625" style="95" customWidth="1"/>
    <col min="12547" max="12547" width="8.7109375" style="95" customWidth="1"/>
    <col min="12548" max="12795" width="8.85546875" style="95"/>
    <col min="12796" max="12796" width="5.5703125" style="95" customWidth="1"/>
    <col min="12797" max="12797" width="39.140625" style="95" customWidth="1"/>
    <col min="12798" max="12798" width="13.42578125" style="95" customWidth="1"/>
    <col min="12799" max="12799" width="12.85546875" style="95" customWidth="1"/>
    <col min="12800" max="12800" width="9.28515625" style="95" customWidth="1"/>
    <col min="12801" max="12801" width="8.7109375" style="95" customWidth="1"/>
    <col min="12802" max="12802" width="9.28515625" style="95" customWidth="1"/>
    <col min="12803" max="12803" width="8.7109375" style="95" customWidth="1"/>
    <col min="12804" max="13051" width="8.85546875" style="95"/>
    <col min="13052" max="13052" width="5.5703125" style="95" customWidth="1"/>
    <col min="13053" max="13053" width="39.140625" style="95" customWidth="1"/>
    <col min="13054" max="13054" width="13.42578125" style="95" customWidth="1"/>
    <col min="13055" max="13055" width="12.85546875" style="95" customWidth="1"/>
    <col min="13056" max="13056" width="9.28515625" style="95" customWidth="1"/>
    <col min="13057" max="13057" width="8.7109375" style="95" customWidth="1"/>
    <col min="13058" max="13058" width="9.28515625" style="95" customWidth="1"/>
    <col min="13059" max="13059" width="8.7109375" style="95" customWidth="1"/>
    <col min="13060" max="13307" width="8.85546875" style="95"/>
    <col min="13308" max="13308" width="5.5703125" style="95" customWidth="1"/>
    <col min="13309" max="13309" width="39.140625" style="95" customWidth="1"/>
    <col min="13310" max="13310" width="13.42578125" style="95" customWidth="1"/>
    <col min="13311" max="13311" width="12.85546875" style="95" customWidth="1"/>
    <col min="13312" max="13312" width="9.28515625" style="95" customWidth="1"/>
    <col min="13313" max="13313" width="8.7109375" style="95" customWidth="1"/>
    <col min="13314" max="13314" width="9.28515625" style="95" customWidth="1"/>
    <col min="13315" max="13315" width="8.7109375" style="95" customWidth="1"/>
    <col min="13316" max="13563" width="8.85546875" style="95"/>
    <col min="13564" max="13564" width="5.5703125" style="95" customWidth="1"/>
    <col min="13565" max="13565" width="39.140625" style="95" customWidth="1"/>
    <col min="13566" max="13566" width="13.42578125" style="95" customWidth="1"/>
    <col min="13567" max="13567" width="12.85546875" style="95" customWidth="1"/>
    <col min="13568" max="13568" width="9.28515625" style="95" customWidth="1"/>
    <col min="13569" max="13569" width="8.7109375" style="95" customWidth="1"/>
    <col min="13570" max="13570" width="9.28515625" style="95" customWidth="1"/>
    <col min="13571" max="13571" width="8.7109375" style="95" customWidth="1"/>
    <col min="13572" max="13819" width="8.85546875" style="95"/>
    <col min="13820" max="13820" width="5.5703125" style="95" customWidth="1"/>
    <col min="13821" max="13821" width="39.140625" style="95" customWidth="1"/>
    <col min="13822" max="13822" width="13.42578125" style="95" customWidth="1"/>
    <col min="13823" max="13823" width="12.85546875" style="95" customWidth="1"/>
    <col min="13824" max="13824" width="9.28515625" style="95" customWidth="1"/>
    <col min="13825" max="13825" width="8.7109375" style="95" customWidth="1"/>
    <col min="13826" max="13826" width="9.28515625" style="95" customWidth="1"/>
    <col min="13827" max="13827" width="8.7109375" style="95" customWidth="1"/>
    <col min="13828" max="14075" width="8.85546875" style="95"/>
    <col min="14076" max="14076" width="5.5703125" style="95" customWidth="1"/>
    <col min="14077" max="14077" width="39.140625" style="95" customWidth="1"/>
    <col min="14078" max="14078" width="13.42578125" style="95" customWidth="1"/>
    <col min="14079" max="14079" width="12.85546875" style="95" customWidth="1"/>
    <col min="14080" max="14080" width="9.28515625" style="95" customWidth="1"/>
    <col min="14081" max="14081" width="8.7109375" style="95" customWidth="1"/>
    <col min="14082" max="14082" width="9.28515625" style="95" customWidth="1"/>
    <col min="14083" max="14083" width="8.7109375" style="95" customWidth="1"/>
    <col min="14084" max="14331" width="8.85546875" style="95"/>
    <col min="14332" max="14332" width="5.5703125" style="95" customWidth="1"/>
    <col min="14333" max="14333" width="39.140625" style="95" customWidth="1"/>
    <col min="14334" max="14334" width="13.42578125" style="95" customWidth="1"/>
    <col min="14335" max="14335" width="12.85546875" style="95" customWidth="1"/>
    <col min="14336" max="14336" width="9.28515625" style="95" customWidth="1"/>
    <col min="14337" max="14337" width="8.7109375" style="95" customWidth="1"/>
    <col min="14338" max="14338" width="9.28515625" style="95" customWidth="1"/>
    <col min="14339" max="14339" width="8.7109375" style="95" customWidth="1"/>
    <col min="14340" max="14587" width="8.85546875" style="95"/>
    <col min="14588" max="14588" width="5.5703125" style="95" customWidth="1"/>
    <col min="14589" max="14589" width="39.140625" style="95" customWidth="1"/>
    <col min="14590" max="14590" width="13.42578125" style="95" customWidth="1"/>
    <col min="14591" max="14591" width="12.85546875" style="95" customWidth="1"/>
    <col min="14592" max="14592" width="9.28515625" style="95" customWidth="1"/>
    <col min="14593" max="14593" width="8.7109375" style="95" customWidth="1"/>
    <col min="14594" max="14594" width="9.28515625" style="95" customWidth="1"/>
    <col min="14595" max="14595" width="8.7109375" style="95" customWidth="1"/>
    <col min="14596" max="14843" width="8.85546875" style="95"/>
    <col min="14844" max="14844" width="5.5703125" style="95" customWidth="1"/>
    <col min="14845" max="14845" width="39.140625" style="95" customWidth="1"/>
    <col min="14846" max="14846" width="13.42578125" style="95" customWidth="1"/>
    <col min="14847" max="14847" width="12.85546875" style="95" customWidth="1"/>
    <col min="14848" max="14848" width="9.28515625" style="95" customWidth="1"/>
    <col min="14849" max="14849" width="8.7109375" style="95" customWidth="1"/>
    <col min="14850" max="14850" width="9.28515625" style="95" customWidth="1"/>
    <col min="14851" max="14851" width="8.7109375" style="95" customWidth="1"/>
    <col min="14852" max="15099" width="8.85546875" style="95"/>
    <col min="15100" max="15100" width="5.5703125" style="95" customWidth="1"/>
    <col min="15101" max="15101" width="39.140625" style="95" customWidth="1"/>
    <col min="15102" max="15102" width="13.42578125" style="95" customWidth="1"/>
    <col min="15103" max="15103" width="12.85546875" style="95" customWidth="1"/>
    <col min="15104" max="15104" width="9.28515625" style="95" customWidth="1"/>
    <col min="15105" max="15105" width="8.7109375" style="95" customWidth="1"/>
    <col min="15106" max="15106" width="9.28515625" style="95" customWidth="1"/>
    <col min="15107" max="15107" width="8.7109375" style="95" customWidth="1"/>
    <col min="15108" max="15355" width="8.85546875" style="95"/>
    <col min="15356" max="15356" width="5.5703125" style="95" customWidth="1"/>
    <col min="15357" max="15357" width="39.140625" style="95" customWidth="1"/>
    <col min="15358" max="15358" width="13.42578125" style="95" customWidth="1"/>
    <col min="15359" max="15359" width="12.85546875" style="95" customWidth="1"/>
    <col min="15360" max="15360" width="9.28515625" style="95" customWidth="1"/>
    <col min="15361" max="15361" width="8.7109375" style="95" customWidth="1"/>
    <col min="15362" max="15362" width="9.28515625" style="95" customWidth="1"/>
    <col min="15363" max="15363" width="8.7109375" style="95" customWidth="1"/>
    <col min="15364" max="15611" width="8.85546875" style="95"/>
    <col min="15612" max="15612" width="5.5703125" style="95" customWidth="1"/>
    <col min="15613" max="15613" width="39.140625" style="95" customWidth="1"/>
    <col min="15614" max="15614" width="13.42578125" style="95" customWidth="1"/>
    <col min="15615" max="15615" width="12.85546875" style="95" customWidth="1"/>
    <col min="15616" max="15616" width="9.28515625" style="95" customWidth="1"/>
    <col min="15617" max="15617" width="8.7109375" style="95" customWidth="1"/>
    <col min="15618" max="15618" width="9.28515625" style="95" customWidth="1"/>
    <col min="15619" max="15619" width="8.7109375" style="95" customWidth="1"/>
    <col min="15620" max="15867" width="8.85546875" style="95"/>
    <col min="15868" max="15868" width="5.5703125" style="95" customWidth="1"/>
    <col min="15869" max="15869" width="39.140625" style="95" customWidth="1"/>
    <col min="15870" max="15870" width="13.42578125" style="95" customWidth="1"/>
    <col min="15871" max="15871" width="12.85546875" style="95" customWidth="1"/>
    <col min="15872" max="15872" width="9.28515625" style="95" customWidth="1"/>
    <col min="15873" max="15873" width="8.7109375" style="95" customWidth="1"/>
    <col min="15874" max="15874" width="9.28515625" style="95" customWidth="1"/>
    <col min="15875" max="15875" width="8.7109375" style="95" customWidth="1"/>
    <col min="15876" max="16123" width="8.85546875" style="95"/>
    <col min="16124" max="16124" width="5.5703125" style="95" customWidth="1"/>
    <col min="16125" max="16125" width="39.140625" style="95" customWidth="1"/>
    <col min="16126" max="16126" width="13.42578125" style="95" customWidth="1"/>
    <col min="16127" max="16127" width="12.85546875" style="95" customWidth="1"/>
    <col min="16128" max="16128" width="9.28515625" style="95" customWidth="1"/>
    <col min="16129" max="16129" width="8.7109375" style="95" customWidth="1"/>
    <col min="16130" max="16130" width="9.28515625" style="95" customWidth="1"/>
    <col min="16131" max="16131" width="8.7109375" style="95" customWidth="1"/>
    <col min="16132" max="16384" width="8.85546875" style="95"/>
  </cols>
  <sheetData>
    <row r="1" spans="1:34">
      <c r="A1" s="194" t="s">
        <v>402</v>
      </c>
      <c r="B1" s="196"/>
    </row>
    <row r="2" spans="1:34">
      <c r="A2" s="371" t="s">
        <v>418</v>
      </c>
      <c r="B2" s="371"/>
      <c r="C2" s="371"/>
      <c r="D2" s="371"/>
      <c r="E2" s="371"/>
      <c r="F2" s="371"/>
      <c r="G2" s="371"/>
      <c r="H2" s="371"/>
      <c r="I2" s="371"/>
    </row>
    <row r="3" spans="1:34">
      <c r="A3" s="93"/>
      <c r="B3" s="96"/>
      <c r="C3" s="187"/>
      <c r="D3" s="96"/>
      <c r="E3" s="96"/>
      <c r="F3" s="96"/>
      <c r="G3" s="96"/>
      <c r="H3" s="366" t="s">
        <v>244</v>
      </c>
      <c r="I3" s="36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5.75" customHeight="1">
      <c r="A4" s="351" t="s">
        <v>2</v>
      </c>
      <c r="B4" s="351" t="s">
        <v>109</v>
      </c>
      <c r="C4" s="351" t="s">
        <v>3</v>
      </c>
      <c r="D4" s="350" t="s">
        <v>192</v>
      </c>
      <c r="E4" s="350" t="s">
        <v>193</v>
      </c>
      <c r="F4" s="350"/>
      <c r="G4" s="350"/>
      <c r="H4" s="350"/>
      <c r="I4" s="350"/>
    </row>
    <row r="5" spans="1:34" ht="31.5">
      <c r="A5" s="352"/>
      <c r="B5" s="352"/>
      <c r="C5" s="352"/>
      <c r="D5" s="350"/>
      <c r="E5" s="45" t="s">
        <v>260</v>
      </c>
      <c r="F5" s="45" t="s">
        <v>261</v>
      </c>
      <c r="G5" s="45" t="s">
        <v>262</v>
      </c>
      <c r="H5" s="45" t="s">
        <v>263</v>
      </c>
      <c r="I5" s="45" t="s">
        <v>264</v>
      </c>
    </row>
    <row r="6" spans="1:34" s="196" customFormat="1" ht="12.75">
      <c r="A6" s="81">
        <v>-1</v>
      </c>
      <c r="B6" s="81">
        <v>-2</v>
      </c>
      <c r="C6" s="81">
        <v>-3</v>
      </c>
      <c r="D6" s="81" t="s">
        <v>267</v>
      </c>
      <c r="E6" s="81">
        <v>-5</v>
      </c>
      <c r="F6" s="81">
        <v>-6</v>
      </c>
      <c r="G6" s="81">
        <v>-7</v>
      </c>
      <c r="H6" s="81">
        <v>-8</v>
      </c>
      <c r="I6" s="81">
        <v>-9</v>
      </c>
    </row>
    <row r="7" spans="1:34" s="96" customFormat="1">
      <c r="A7" s="97">
        <v>1</v>
      </c>
      <c r="B7" s="97" t="s">
        <v>194</v>
      </c>
      <c r="C7" s="350" t="s">
        <v>195</v>
      </c>
      <c r="D7" s="336">
        <f>SUM(E7:I7)</f>
        <v>63.056170000000009</v>
      </c>
      <c r="E7" s="336">
        <f>'[2]Phường 1'!$S$8</f>
        <v>0.73909000000000002</v>
      </c>
      <c r="F7" s="336">
        <f>'[2]Phường 2'!$S$8</f>
        <v>0.31059999999999999</v>
      </c>
      <c r="G7" s="336">
        <f>'[2]Phường 3'!$S$8</f>
        <v>3.9514000000000005</v>
      </c>
      <c r="H7" s="336">
        <f>'[2]Phường An Đôn'!$S$8</f>
        <v>3.7421199999999999</v>
      </c>
      <c r="I7" s="336">
        <f>'[2]Xã Hải Lệ'!$S$8</f>
        <v>54.312960000000004</v>
      </c>
    </row>
    <row r="8" spans="1:34" s="103" customFormat="1">
      <c r="A8" s="100"/>
      <c r="B8" s="100" t="s">
        <v>45</v>
      </c>
      <c r="C8" s="99"/>
      <c r="D8" s="101"/>
      <c r="E8" s="102"/>
      <c r="F8" s="102"/>
      <c r="G8" s="102"/>
      <c r="H8" s="102"/>
      <c r="I8" s="102"/>
    </row>
    <row r="9" spans="1:34" s="107" customFormat="1">
      <c r="A9" s="105" t="s">
        <v>10</v>
      </c>
      <c r="B9" s="105" t="s">
        <v>11</v>
      </c>
      <c r="C9" s="104" t="s">
        <v>196</v>
      </c>
      <c r="D9" s="101">
        <f t="shared" ref="D9:D20" si="0">SUM(E9:I9)</f>
        <v>2.5930999999999997</v>
      </c>
      <c r="E9" s="106">
        <f>'[2]Phường 1'!$S10</f>
        <v>0</v>
      </c>
      <c r="F9" s="106">
        <f>'[2]Phường 2'!$S$10</f>
        <v>0</v>
      </c>
      <c r="G9" s="106">
        <f>'[2]Phường 3'!$S$10</f>
        <v>1.7785</v>
      </c>
      <c r="H9" s="106">
        <f>'[2]Phường An Đôn'!$S$10</f>
        <v>0</v>
      </c>
      <c r="I9" s="106">
        <f>'[2]Xã Hải Lệ'!$S$10</f>
        <v>0.81459999999999999</v>
      </c>
    </row>
    <row r="10" spans="1:34" s="107" customFormat="1">
      <c r="A10" s="105" t="s">
        <v>17</v>
      </c>
      <c r="B10" s="105" t="s">
        <v>188</v>
      </c>
      <c r="C10" s="104" t="s">
        <v>247</v>
      </c>
      <c r="D10" s="101">
        <f t="shared" si="0"/>
        <v>4.0741900000000006</v>
      </c>
      <c r="E10" s="106">
        <f>'[2]Phường 1'!$S$13</f>
        <v>0</v>
      </c>
      <c r="F10" s="106">
        <f>'[2]Phường 2'!$S$13</f>
        <v>0</v>
      </c>
      <c r="G10" s="106">
        <f>'[2]Phường 3'!$S$13</f>
        <v>1.7800000000000002</v>
      </c>
      <c r="H10" s="106">
        <f>'[2]Phường An Đôn'!$S$13</f>
        <v>1.6684699999999999</v>
      </c>
      <c r="I10" s="106">
        <f>'[2]Xã Hải Lệ'!$S$13</f>
        <v>0.62571999999999994</v>
      </c>
    </row>
    <row r="11" spans="1:34" s="107" customFormat="1">
      <c r="A11" s="105" t="s">
        <v>20</v>
      </c>
      <c r="B11" s="105" t="s">
        <v>21</v>
      </c>
      <c r="C11" s="104" t="s">
        <v>197</v>
      </c>
      <c r="D11" s="101">
        <f t="shared" si="0"/>
        <v>6.8810799999999999</v>
      </c>
      <c r="E11" s="106">
        <f>'[2]Phường 1'!$S$14</f>
        <v>0.73909000000000002</v>
      </c>
      <c r="F11" s="106">
        <f>'[2]Phường 2'!$S$14</f>
        <v>0.31059999999999999</v>
      </c>
      <c r="G11" s="106">
        <f>'[2]Phường 3'!$S$14</f>
        <v>0.39289999999999997</v>
      </c>
      <c r="H11" s="106">
        <f>'[2]Phường An Đôn'!$S$14</f>
        <v>2.0736499999999998</v>
      </c>
      <c r="I11" s="106">
        <f>'[2]Xã Hải Lệ'!$S$14</f>
        <v>3.3648400000000001</v>
      </c>
    </row>
    <row r="12" spans="1:34" s="107" customFormat="1">
      <c r="A12" s="105" t="s">
        <v>23</v>
      </c>
      <c r="B12" s="105" t="s">
        <v>24</v>
      </c>
      <c r="C12" s="104" t="s">
        <v>198</v>
      </c>
      <c r="D12" s="101">
        <f t="shared" si="0"/>
        <v>0</v>
      </c>
      <c r="E12" s="106">
        <f>'[2]Phường 1'!$S$15</f>
        <v>0</v>
      </c>
      <c r="F12" s="106">
        <f>'[2]Phường 2'!$S$15</f>
        <v>0</v>
      </c>
      <c r="G12" s="106">
        <f>'[2]Phường 3'!$S$15</f>
        <v>0</v>
      </c>
      <c r="H12" s="106">
        <f>'[2]Phường An Đôn'!$S$15</f>
        <v>0</v>
      </c>
      <c r="I12" s="106">
        <f>'[2]Xã Hải Lệ'!$S$15</f>
        <v>0</v>
      </c>
    </row>
    <row r="13" spans="1:34" s="107" customFormat="1">
      <c r="A13" s="105" t="s">
        <v>26</v>
      </c>
      <c r="B13" s="105" t="s">
        <v>27</v>
      </c>
      <c r="C13" s="104" t="s">
        <v>199</v>
      </c>
      <c r="D13" s="101">
        <f t="shared" si="0"/>
        <v>0</v>
      </c>
      <c r="E13" s="106">
        <f>'[2]Phường 1'!$S$15</f>
        <v>0</v>
      </c>
      <c r="F13" s="106">
        <f>'[2]Phường 2'!$S$15</f>
        <v>0</v>
      </c>
      <c r="G13" s="106">
        <f>'[2]Phường 3'!$S$16</f>
        <v>0</v>
      </c>
      <c r="H13" s="106">
        <f>'[2]Phường An Đôn'!$S$16</f>
        <v>0</v>
      </c>
      <c r="I13" s="106">
        <f>'[2]Xã Hải Lệ'!$S$16</f>
        <v>0</v>
      </c>
    </row>
    <row r="14" spans="1:34" s="107" customFormat="1">
      <c r="A14" s="105" t="s">
        <v>29</v>
      </c>
      <c r="B14" s="105" t="s">
        <v>30</v>
      </c>
      <c r="C14" s="104" t="s">
        <v>200</v>
      </c>
      <c r="D14" s="101">
        <f t="shared" si="0"/>
        <v>49.477800000000002</v>
      </c>
      <c r="E14" s="106">
        <f>'[2]Phường 1'!$S$16</f>
        <v>0</v>
      </c>
      <c r="F14" s="106">
        <f>'[2]Phường 2'!$S$16</f>
        <v>0</v>
      </c>
      <c r="G14" s="106">
        <f>'[2]Phường 3'!$S$17</f>
        <v>0</v>
      </c>
      <c r="H14" s="106">
        <f>'[2]Phường An Đôn'!$S$17</f>
        <v>0</v>
      </c>
      <c r="I14" s="106">
        <f>'[2]Xã Hải Lệ'!$S$17</f>
        <v>49.477800000000002</v>
      </c>
    </row>
    <row r="15" spans="1:34" s="103" customFormat="1">
      <c r="A15" s="100"/>
      <c r="B15" s="100" t="s">
        <v>273</v>
      </c>
      <c r="C15" s="99" t="s">
        <v>274</v>
      </c>
      <c r="D15" s="102">
        <f t="shared" si="0"/>
        <v>0</v>
      </c>
      <c r="E15" s="190">
        <f>'[2]Phường 1'!$S18</f>
        <v>0</v>
      </c>
      <c r="F15" s="190">
        <f>'[2]Phường 2'!$S18</f>
        <v>0</v>
      </c>
      <c r="G15" s="190">
        <f>'[2]Phường 3'!$S18</f>
        <v>0</v>
      </c>
      <c r="H15" s="190">
        <f>'[2]Phường An Đôn'!$S18</f>
        <v>0</v>
      </c>
      <c r="I15" s="190">
        <f>'[2]Xã Hải Lệ'!$S18</f>
        <v>0</v>
      </c>
    </row>
    <row r="16" spans="1:34" s="107" customFormat="1">
      <c r="A16" s="105" t="s">
        <v>34</v>
      </c>
      <c r="B16" s="7" t="s">
        <v>35</v>
      </c>
      <c r="C16" s="6"/>
      <c r="D16" s="101">
        <f t="shared" si="0"/>
        <v>0</v>
      </c>
      <c r="E16" s="106">
        <f>'[2]Phường 1'!$S19</f>
        <v>0</v>
      </c>
      <c r="F16" s="106">
        <f>'[2]Phường 2'!$S19</f>
        <v>0</v>
      </c>
      <c r="G16" s="106">
        <f>'[2]Phường 3'!$S19</f>
        <v>0</v>
      </c>
      <c r="H16" s="106">
        <f>'[2]Phường An Đôn'!$S19</f>
        <v>0</v>
      </c>
      <c r="I16" s="106"/>
    </row>
    <row r="17" spans="1:9" s="107" customFormat="1">
      <c r="A17" s="105" t="s">
        <v>37</v>
      </c>
      <c r="B17" s="7" t="s">
        <v>132</v>
      </c>
      <c r="C17" s="6"/>
      <c r="D17" s="101">
        <f t="shared" si="0"/>
        <v>0</v>
      </c>
      <c r="E17" s="106">
        <f>'[2]Phường 1'!$S20</f>
        <v>0</v>
      </c>
      <c r="F17" s="106">
        <f>'[2]Phường 2'!$S20</f>
        <v>0</v>
      </c>
      <c r="G17" s="106">
        <f>'[2]Phường 3'!$S20</f>
        <v>0</v>
      </c>
      <c r="H17" s="106">
        <f>'[2]Phường An Đôn'!$S20</f>
        <v>0</v>
      </c>
      <c r="I17" s="106"/>
    </row>
    <row r="18" spans="1:9" s="107" customFormat="1">
      <c r="A18" s="105" t="s">
        <v>40</v>
      </c>
      <c r="B18" s="7" t="s">
        <v>38</v>
      </c>
      <c r="C18" s="6"/>
      <c r="D18" s="101">
        <f t="shared" si="0"/>
        <v>0</v>
      </c>
      <c r="E18" s="106">
        <f>'[2]Phường 1'!$S21</f>
        <v>0</v>
      </c>
      <c r="F18" s="106">
        <f>'[2]Phường 2'!$S21</f>
        <v>0</v>
      </c>
      <c r="G18" s="106">
        <f>'[2]Phường 3'!$S21</f>
        <v>0</v>
      </c>
      <c r="H18" s="106">
        <f>'[2]Phường An Đôn'!$S21</f>
        <v>0</v>
      </c>
      <c r="I18" s="106"/>
    </row>
    <row r="19" spans="1:9" s="107" customFormat="1">
      <c r="A19" s="105" t="s">
        <v>134</v>
      </c>
      <c r="B19" s="7" t="s">
        <v>41</v>
      </c>
      <c r="C19" s="6"/>
      <c r="D19" s="101">
        <f t="shared" si="0"/>
        <v>0</v>
      </c>
      <c r="E19" s="106">
        <f>'[2]Phường 1'!$S22</f>
        <v>0</v>
      </c>
      <c r="F19" s="106">
        <f>'[2]Phường 2'!$S22</f>
        <v>0</v>
      </c>
      <c r="G19" s="106">
        <f>'[2]Phường 3'!$S22</f>
        <v>0</v>
      </c>
      <c r="H19" s="106">
        <f>'[2]Phường An Đôn'!$S22</f>
        <v>0</v>
      </c>
      <c r="I19" s="106"/>
    </row>
    <row r="20" spans="1:9" s="107" customFormat="1" ht="31.5">
      <c r="A20" s="97">
        <v>2</v>
      </c>
      <c r="B20" s="97" t="s">
        <v>201</v>
      </c>
      <c r="C20" s="350"/>
      <c r="D20" s="336">
        <f t="shared" si="0"/>
        <v>0</v>
      </c>
      <c r="E20" s="336">
        <f>SUM(E22:E25)</f>
        <v>0</v>
      </c>
      <c r="F20" s="336">
        <f t="shared" ref="F20:I20" si="1">SUM(F22:F25)</f>
        <v>0</v>
      </c>
      <c r="G20" s="336">
        <f t="shared" si="1"/>
        <v>0</v>
      </c>
      <c r="H20" s="336">
        <f t="shared" si="1"/>
        <v>0</v>
      </c>
      <c r="I20" s="336">
        <f t="shared" si="1"/>
        <v>0</v>
      </c>
    </row>
    <row r="21" spans="1:9" s="107" customFormat="1">
      <c r="A21" s="100"/>
      <c r="B21" s="100" t="s">
        <v>45</v>
      </c>
      <c r="C21" s="99"/>
      <c r="D21" s="101"/>
      <c r="E21" s="6"/>
      <c r="F21" s="6"/>
      <c r="G21" s="6"/>
      <c r="H21" s="6"/>
      <c r="I21" s="6"/>
    </row>
    <row r="22" spans="1:9" ht="31.5">
      <c r="A22" s="105" t="s">
        <v>46</v>
      </c>
      <c r="B22" s="108" t="s">
        <v>249</v>
      </c>
      <c r="C22" s="104" t="s">
        <v>248</v>
      </c>
      <c r="D22" s="101">
        <f t="shared" ref="D22:D32" si="2">SUM(E22:I22)</f>
        <v>0</v>
      </c>
      <c r="E22" s="101">
        <f>'[2]Phường 1'!$J$10</f>
        <v>0</v>
      </c>
      <c r="F22" s="101">
        <f>'[2]Phường 2'!$J$10</f>
        <v>0</v>
      </c>
      <c r="G22" s="101">
        <f>'[2]Phường 3'!$J$10</f>
        <v>0</v>
      </c>
      <c r="H22" s="101">
        <f>'[2]Phường An Đôn'!$J$10</f>
        <v>0</v>
      </c>
      <c r="I22" s="101">
        <f>'[2]Xã Hải Lệ'!$J$10</f>
        <v>0</v>
      </c>
    </row>
    <row r="23" spans="1:9" s="109" customFormat="1" ht="31.5">
      <c r="A23" s="105" t="s">
        <v>49</v>
      </c>
      <c r="B23" s="108" t="s">
        <v>250</v>
      </c>
      <c r="C23" s="104" t="s">
        <v>251</v>
      </c>
      <c r="D23" s="101">
        <f t="shared" si="2"/>
        <v>0</v>
      </c>
      <c r="E23" s="101">
        <f>'[2]Phường 1'!$K$10</f>
        <v>0</v>
      </c>
      <c r="F23" s="101">
        <f>'[2]Phường 2'!$K$10</f>
        <v>0</v>
      </c>
      <c r="G23" s="101">
        <f>'[2]Phường 3'!$K$10</f>
        <v>0</v>
      </c>
      <c r="H23" s="101">
        <f>'[2]Phường An Đôn'!$K$10</f>
        <v>0</v>
      </c>
      <c r="I23" s="101">
        <f>'[2]Xã Hải Lệ'!$K$10</f>
        <v>0</v>
      </c>
    </row>
    <row r="24" spans="1:9" ht="31.5">
      <c r="A24" s="105" t="s">
        <v>52</v>
      </c>
      <c r="B24" s="108" t="s">
        <v>252</v>
      </c>
      <c r="C24" s="104" t="s">
        <v>253</v>
      </c>
      <c r="D24" s="101">
        <f t="shared" si="2"/>
        <v>0</v>
      </c>
      <c r="E24" s="101">
        <f>'[2]Phường 1'!$F$15+'[2]Phường 1'!$I$15+'[2]Phường 1'!$J$15+'[2]Phường 1'!$O$15+'[2]Phường 1'!$P$15+'[2]Phường 1'!$Q$15+'[2]Phường 1'!$R$15</f>
        <v>0</v>
      </c>
      <c r="F24" s="101">
        <f>'[2]Phường 2'!$F$15+'[2]Phường 2'!$I$15+'[2]Phường 2'!$J$15+'[2]Phường 2'!$O$15+'[2]Phường 2'!$P$15+'[2]Phường 2'!$Q$15+'[2]Phường 2'!$R$15</f>
        <v>0</v>
      </c>
      <c r="G24" s="101">
        <f>'[2]Phường 3'!$F$15+'[2]Phường 3'!$I$15+'[2]Phường 3'!$J$15+'[2]Phường 3'!$O$15+'[2]Phường 3'!$P$15+'[2]Phường 3'!$Q$15+'[2]Phường 3'!$R$15</f>
        <v>0</v>
      </c>
      <c r="H24" s="101">
        <f>'[2]Phường An Đôn'!$F$15+'[2]Phường An Đôn'!$I$15+'[2]Phường An Đôn'!$J$15+'[2]Phường An Đôn'!$O$15+'[2]Phường An Đôn'!$P$15+'[2]Phường An Đôn'!$Q$15+'[2]Phường An Đôn'!$R$15</f>
        <v>0</v>
      </c>
      <c r="I24" s="101">
        <f>'[2]Xã Hải Lệ'!$F$15+'[2]Xã Hải Lệ'!$I$15+'[2]Xã Hải Lệ'!$J$15+'[2]Xã Hải Lệ'!$O$15+'[2]Xã Hải Lệ'!$P$15+'[2]Xã Hải Lệ'!$Q$15+'[2]Xã Hải Lệ'!$R$15</f>
        <v>0</v>
      </c>
    </row>
    <row r="25" spans="1:9" ht="31.5">
      <c r="A25" s="105" t="s">
        <v>55</v>
      </c>
      <c r="B25" s="108" t="s">
        <v>254</v>
      </c>
      <c r="C25" s="104" t="s">
        <v>255</v>
      </c>
      <c r="D25" s="101">
        <f t="shared" si="2"/>
        <v>0</v>
      </c>
      <c r="E25" s="110">
        <f>'[2]Phường 1'!$F$16+'[2]Phường 1'!$I$16+'[2]Phường 1'!$J$16+'[2]Phường 1'!$O$16+'[2]Phường 1'!$P$16+'[2]Phường 1'!$Q$16+'[2]Phường 1'!$R$16</f>
        <v>0</v>
      </c>
      <c r="F25" s="110">
        <f>'[2]Phường 2'!$F$16+'[2]Phường 2'!$I$16+'[2]Phường 2'!$J$16+'[2]Phường 2'!$O$16+'[2]Phường 2'!$P$16+'[2]Phường 2'!$Q$16+'[2]Phường 2'!$R$16</f>
        <v>0</v>
      </c>
      <c r="G25" s="110">
        <f>'[2]Phường 3'!$F$16+'[2]Phường 3'!$I$16+'[2]Phường 3'!$J$16+'[2]Phường 3'!$O$16+'[2]Phường 3'!$P$16+'[2]Phường 3'!$Q$16+'[2]Phường 3'!$R$16</f>
        <v>0</v>
      </c>
      <c r="H25" s="110">
        <f>'[2]Phường An Đôn'!$F$16+'[2]Phường An Đôn'!$I$16+'[2]Phường An Đôn'!$J$16+'[2]Phường An Đôn'!$O$16+'[2]Phường An Đôn'!$P$16+'[2]Phường An Đôn'!$Q$16+'[2]Phường An Đôn'!$R$16</f>
        <v>0</v>
      </c>
      <c r="I25" s="110">
        <f>'[2]Xã Hải Lệ'!$F$16+'[2]Xã Hải Lệ'!$I$16+'[2]Xã Hải Lệ'!$J$16+'[2]Xã Hải Lệ'!$O$16+'[2]Xã Hải Lệ'!$P$16+'[2]Xã Hải Lệ'!$Q$16+'[2]Xã Hải Lệ'!$R$16</f>
        <v>0</v>
      </c>
    </row>
    <row r="26" spans="1:9" ht="37.5">
      <c r="A26" s="105"/>
      <c r="B26" s="32" t="s">
        <v>32</v>
      </c>
      <c r="C26" s="102" t="s">
        <v>214</v>
      </c>
      <c r="D26" s="101">
        <f t="shared" si="2"/>
        <v>0</v>
      </c>
      <c r="E26" s="101">
        <f>'[2]Phường 1'!$F$18+'[2]Phường 1'!$I$18+'[2]Phường 1'!$J$18+'[2]Phường 1'!$O$18+'[2]Phường 1'!$P$18+'[2]Phường 1'!$Q$18+'[2]Phường 1'!$R$18</f>
        <v>0</v>
      </c>
      <c r="F26" s="101">
        <f>'[2]Phường 2'!$F$18+'[2]Phường 2'!$I$18+'[2]Phường 2'!$J$18+'[2]Phường 2'!$O$18+'[2]Phường 2'!$P$18+'[2]Phường 2'!$Q$18+'[2]Phường 2'!$R$18</f>
        <v>0</v>
      </c>
      <c r="G26" s="101">
        <f>'[2]Phường 3'!$F$18+'[2]Phường 3'!$I$18+'[2]Phường 3'!$J$18+'[2]Phường 3'!$O$18+'[2]Phường 3'!$P$18+'[2]Phường 3'!$Q$18+'[2]Phường 3'!$R$18</f>
        <v>0</v>
      </c>
      <c r="H26" s="101">
        <f>'[2]Phường An Đôn'!$F$18+'[2]Phường An Đôn'!$I$18+'[2]Phường An Đôn'!$J$18+'[2]Phường An Đôn'!$O$18+'[2]Phường An Đôn'!$P$18+'[2]Phường An Đôn'!$Q$18+'[2]Phường An Đôn'!$R$18</f>
        <v>0</v>
      </c>
      <c r="I26" s="101">
        <f>'[2]Xã Hải Lệ'!$F$18+'[2]Xã Hải Lệ'!$I$18+'[2]Xã Hải Lệ'!$J$18+'[2]Xã Hải Lệ'!$O$18+'[2]Xã Hải Lệ'!$P$18+'[2]Xã Hải Lệ'!$Q$18+'[2]Xã Hải Lệ'!$R$18</f>
        <v>0</v>
      </c>
    </row>
    <row r="27" spans="1:9" ht="47.25">
      <c r="A27" s="97">
        <v>3</v>
      </c>
      <c r="B27" s="111" t="s">
        <v>202</v>
      </c>
      <c r="C27" s="112"/>
      <c r="D27" s="336">
        <f t="shared" si="2"/>
        <v>0</v>
      </c>
      <c r="E27" s="336">
        <f>'[2]Phường 1'!$P$10+'[2]Phường 1'!$P$13+'[2]Phường 1'!$P$14+'[2]Phường 1'!$P$15+'[2]Phường 1'!$P$16+'[2]Phường 1'!$P$17+'[2]Phường 1'!$P$19+'[2]Phường 1'!$P$21+'[2]Phường 1'!$P$22</f>
        <v>0</v>
      </c>
      <c r="F27" s="336">
        <f>'[2]Phường 2'!$P$10+'[2]Phường 2'!$P$13+'[2]Phường 2'!$P$14+'[2]Phường 2'!$P$15+'[2]Phường 2'!$P$16+'[2]Phường 2'!$P$17+'[2]Phường 2'!$P$19+'[2]Phường 2'!$P$21+'[2]Phường 2'!$P$22</f>
        <v>0</v>
      </c>
      <c r="G27" s="336">
        <f>'[2]Phường 3'!$P$10+'[2]Phường 3'!$P$13+'[2]Phường 3'!$P$14+'[2]Phường 3'!$P$15+'[2]Phường 3'!$P$16+'[2]Phường 3'!$P$17+'[2]Phường 3'!$P$19+'[2]Phường 3'!$P$21+'[2]Phường 3'!$P$22</f>
        <v>0</v>
      </c>
      <c r="H27" s="336">
        <f>'[2]Phường An Đôn'!$P$10+'[2]Phường An Đôn'!$P$13+'[2]Phường An Đôn'!$P$14+'[2]Phường An Đôn'!$P$15+'[2]Phường An Đôn'!$P$16+'[2]Phường An Đôn'!$P$17+'[2]Phường An Đôn'!$P$19+'[2]Phường An Đôn'!$P$21+'[2]Phường An Đôn'!$P$22</f>
        <v>0</v>
      </c>
      <c r="I27" s="336">
        <f>'[2]Xã Hải Lệ'!$P$10+'[2]Xã Hải Lệ'!$P$13+'[2]Xã Hải Lệ'!$P$14+'[2]Xã Hải Lệ'!$P$15+'[2]Xã Hải Lệ'!$P$16+'[2]Xã Hải Lệ'!$P$17+'[2]Xã Hải Lệ'!$P$19+'[2]Xã Hải Lệ'!$P$21+'[2]Xã Hải Lệ'!$P$22</f>
        <v>0</v>
      </c>
    </row>
    <row r="28" spans="1:9" ht="31.5">
      <c r="A28" s="97">
        <v>4</v>
      </c>
      <c r="B28" s="97" t="s">
        <v>203</v>
      </c>
      <c r="C28" s="102"/>
      <c r="D28" s="336">
        <f t="shared" si="2"/>
        <v>0</v>
      </c>
      <c r="E28" s="101"/>
      <c r="F28" s="101"/>
      <c r="G28" s="101"/>
      <c r="H28" s="101"/>
      <c r="I28" s="101"/>
    </row>
    <row r="29" spans="1:9" ht="47.25">
      <c r="A29" s="105" t="s">
        <v>204</v>
      </c>
      <c r="B29" s="113" t="s">
        <v>205</v>
      </c>
      <c r="C29" s="102"/>
      <c r="D29" s="101">
        <f t="shared" si="2"/>
        <v>0</v>
      </c>
      <c r="E29" s="101"/>
      <c r="F29" s="101"/>
      <c r="G29" s="101"/>
      <c r="H29" s="101"/>
      <c r="I29" s="101"/>
    </row>
    <row r="30" spans="1:9" ht="31.5">
      <c r="A30" s="105" t="s">
        <v>206</v>
      </c>
      <c r="B30" s="105" t="s">
        <v>207</v>
      </c>
      <c r="C30" s="104" t="s">
        <v>208</v>
      </c>
      <c r="D30" s="101">
        <f t="shared" si="2"/>
        <v>1.1058000000000001</v>
      </c>
      <c r="E30" s="101">
        <f>'[2]Phường 1'!$T$23+'[2]Phường 1'!$U$23-'[2]Phường 1'!$U$25</f>
        <v>0</v>
      </c>
      <c r="F30" s="101">
        <f>'[2]Phường 2'!$T$23+'[2]Phường 2'!$U$23-'[2]Phường 2'!$U$25</f>
        <v>0</v>
      </c>
      <c r="G30" s="101">
        <f>'[2]Phường 3'!$T$23+'[2]Phường 3'!$U$23-'[2]Phường 3'!$U$25</f>
        <v>0.08</v>
      </c>
      <c r="H30" s="101">
        <f>'[2]Phường An Đôn'!$T$23+'[2]Phường An Đôn'!$U$23-'[2]Phường An Đôn'!$U$25</f>
        <v>1.0258</v>
      </c>
      <c r="I30" s="101">
        <f>'[2]Xã Hải Lệ'!$T$23+'[2]Xã Hải Lệ'!$U$23-'[2]Xã Hải Lệ'!$U$25</f>
        <v>0</v>
      </c>
    </row>
    <row r="31" spans="1:9" ht="47.25">
      <c r="A31" s="105" t="s">
        <v>209</v>
      </c>
      <c r="B31" s="113" t="s">
        <v>210</v>
      </c>
      <c r="C31" s="102"/>
      <c r="D31" s="101">
        <f t="shared" si="2"/>
        <v>0</v>
      </c>
      <c r="E31" s="101"/>
      <c r="F31" s="101"/>
      <c r="G31" s="101"/>
      <c r="H31" s="101"/>
      <c r="I31" s="101"/>
    </row>
    <row r="32" spans="1:9" ht="47.25">
      <c r="A32" s="105" t="s">
        <v>211</v>
      </c>
      <c r="B32" s="113" t="s">
        <v>212</v>
      </c>
      <c r="C32" s="102"/>
      <c r="D32" s="101">
        <f t="shared" si="2"/>
        <v>0</v>
      </c>
      <c r="E32" s="101">
        <f>'[2]Phường 1'!$AN$43+'[2]Phường 1'!$AN$44+'[2]Phường 1'!$AN$45+'[2]Phường 1'!$AN$47+'[2]Phường 1'!$AN$48</f>
        <v>0</v>
      </c>
      <c r="F32" s="101">
        <f>'[2]Phường 2'!$AN$43+'[2]Phường 2'!$AN$44+'[2]Phường 2'!$AN$45+'[2]Phường 2'!$AN$47+'[2]Phường 2'!$AN$48</f>
        <v>0</v>
      </c>
      <c r="G32" s="101">
        <f>'[2]Phường 3'!$AN$43+'[2]Phường 3'!$AN$44+'[2]Phường 3'!$AN$45+'[2]Phường 3'!$AN$47+'[2]Phường 3'!$AN$48</f>
        <v>0</v>
      </c>
      <c r="H32" s="101">
        <f>'[2]Phường An Đôn'!$AN$43+'[2]Phường An Đôn'!$AN$44+'[2]Phường An Đôn'!$AN$45+'[2]Phường An Đôn'!$AN$47+'[2]Phường An Đôn'!$AN$48</f>
        <v>0</v>
      </c>
      <c r="I32" s="101">
        <f>'[2]Xã Hải Lệ'!$AN$43+'[2]Xã Hải Lệ'!$AN$44+'[2]Xã Hải Lệ'!$AN$45+'[2]Xã Hải Lệ'!$AN$47+'[2]Xã Hải Lệ'!$AN$48</f>
        <v>0</v>
      </c>
    </row>
    <row r="33" spans="2:9">
      <c r="B33" s="348" t="s">
        <v>256</v>
      </c>
      <c r="C33" s="349"/>
      <c r="D33" s="349"/>
      <c r="E33" s="349"/>
      <c r="F33" s="349"/>
      <c r="G33" s="349"/>
      <c r="H33" s="349"/>
      <c r="I33" s="349"/>
    </row>
    <row r="34" spans="2:9">
      <c r="B34" s="109" t="s">
        <v>213</v>
      </c>
      <c r="C34" s="195"/>
      <c r="D34" s="109"/>
      <c r="E34" s="109"/>
      <c r="F34" s="109"/>
      <c r="G34" s="109"/>
      <c r="H34" s="109"/>
      <c r="I34" s="109"/>
    </row>
  </sheetData>
  <mergeCells count="2">
    <mergeCell ref="A2:I2"/>
    <mergeCell ref="H3:I3"/>
  </mergeCells>
  <phoneticPr fontId="26" type="noConversion"/>
  <pageMargins left="0.78740157480314965" right="0.78740157480314965" top="1.1811023622047245" bottom="0.78740157480314965" header="0.39370078740157483" footer="0.39370078740157483"/>
  <pageSetup paperSize="9" scale="90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75"/>
  <sheetViews>
    <sheetView showZeros="0" view="pageBreakPreview" zoomScaleNormal="70" zoomScaleSheetLayoutView="100" workbookViewId="0">
      <pane xSplit="3" ySplit="8" topLeftCell="AS49" activePane="bottomRight" state="frozen"/>
      <selection activeCell="D9" sqref="D9"/>
      <selection pane="topRight" activeCell="D9" sqref="D9"/>
      <selection pane="bottomLeft" activeCell="D9" sqref="D9"/>
      <selection pane="bottomRight" activeCell="AY59" sqref="AY59"/>
    </sheetView>
  </sheetViews>
  <sheetFormatPr defaultColWidth="6.85546875" defaultRowHeight="15"/>
  <cols>
    <col min="1" max="1" width="5.7109375" style="119" bestFit="1" customWidth="1"/>
    <col min="2" max="2" width="34.28515625" style="120" customWidth="1"/>
    <col min="3" max="3" width="5.7109375" style="117" customWidth="1"/>
    <col min="4" max="4" width="10.28515625" style="117" customWidth="1"/>
    <col min="5" max="5" width="8.7109375" style="116" bestFit="1" customWidth="1"/>
    <col min="6" max="6" width="7.28515625" style="117" bestFit="1" customWidth="1"/>
    <col min="7" max="7" width="7.7109375" style="117" hidden="1" customWidth="1"/>
    <col min="8" max="8" width="6.7109375" style="117" hidden="1" customWidth="1"/>
    <col min="9" max="9" width="7.28515625" style="117" bestFit="1" customWidth="1"/>
    <col min="10" max="10" width="7.140625" style="117" bestFit="1" customWidth="1"/>
    <col min="11" max="11" width="8.7109375" style="117" bestFit="1" customWidth="1"/>
    <col min="12" max="12" width="6.140625" style="117" bestFit="1" customWidth="1"/>
    <col min="13" max="13" width="8.7109375" style="117" bestFit="1" customWidth="1"/>
    <col min="14" max="14" width="5.28515625" style="145" bestFit="1" customWidth="1"/>
    <col min="15" max="15" width="6.140625" style="117" bestFit="1" customWidth="1"/>
    <col min="16" max="16" width="5.28515625" style="117" bestFit="1" customWidth="1"/>
    <col min="17" max="17" width="5.7109375" style="117" bestFit="1" customWidth="1"/>
    <col min="18" max="18" width="5.5703125" style="117" bestFit="1" customWidth="1"/>
    <col min="19" max="19" width="8.7109375" style="116" bestFit="1" customWidth="1"/>
    <col min="20" max="21" width="7.28515625" style="117" bestFit="1" customWidth="1"/>
    <col min="22" max="23" width="6.140625" style="117" bestFit="1" customWidth="1"/>
    <col min="24" max="24" width="5.7109375" style="117" bestFit="1" customWidth="1"/>
    <col min="25" max="25" width="7.28515625" style="117" bestFit="1" customWidth="1"/>
    <col min="26" max="26" width="6.7109375" style="145" bestFit="1" customWidth="1"/>
    <col min="27" max="27" width="5.7109375" style="145" bestFit="1" customWidth="1"/>
    <col min="28" max="28" width="6.7109375" style="145" bestFit="1" customWidth="1"/>
    <col min="29" max="29" width="7.7109375" style="145" bestFit="1" customWidth="1"/>
    <col min="30" max="30" width="6.7109375" style="145" bestFit="1" customWidth="1"/>
    <col min="31" max="32" width="6" style="145" bestFit="1" customWidth="1"/>
    <col min="33" max="33" width="5.7109375" style="145" bestFit="1" customWidth="1"/>
    <col min="34" max="34" width="6" style="145" bestFit="1" customWidth="1"/>
    <col min="35" max="35" width="5.7109375" style="145" bestFit="1" customWidth="1"/>
    <col min="36" max="36" width="7.7109375" style="117" bestFit="1" customWidth="1"/>
    <col min="37" max="37" width="7.7109375" style="145" bestFit="1" customWidth="1"/>
    <col min="38" max="38" width="6.7109375" style="145" bestFit="1" customWidth="1"/>
    <col min="39" max="39" width="5.7109375" style="145" bestFit="1" customWidth="1"/>
    <col min="40" max="40" width="7.7109375" style="145" bestFit="1" customWidth="1"/>
    <col min="41" max="41" width="6.7109375" style="145" bestFit="1" customWidth="1"/>
    <col min="42" max="42" width="7.7109375" style="145" bestFit="1" customWidth="1"/>
    <col min="43" max="43" width="9.42578125" style="117" bestFit="1" customWidth="1"/>
    <col min="44" max="44" width="9.42578125" style="145" bestFit="1" customWidth="1"/>
    <col min="45" max="45" width="7.7109375" style="145" bestFit="1" customWidth="1"/>
    <col min="46" max="47" width="5.7109375" style="145" bestFit="1" customWidth="1"/>
    <col min="48" max="50" width="6.7109375" style="145" bestFit="1" customWidth="1"/>
    <col min="51" max="51" width="5.7109375" style="145" bestFit="1" customWidth="1"/>
    <col min="52" max="52" width="6" style="145" bestFit="1" customWidth="1"/>
    <col min="53" max="53" width="6.7109375" style="145" bestFit="1" customWidth="1"/>
    <col min="54" max="54" width="6.140625" style="117" bestFit="1" customWidth="1"/>
    <col min="55" max="55" width="5" style="117" bestFit="1" customWidth="1"/>
    <col min="56" max="56" width="6.140625" style="117" bestFit="1" customWidth="1"/>
    <col min="57" max="57" width="7.28515625" style="117" bestFit="1" customWidth="1"/>
    <col min="58" max="58" width="7.140625" style="145" bestFit="1" customWidth="1"/>
    <col min="59" max="59" width="7.28515625" style="145" bestFit="1" customWidth="1"/>
    <col min="60" max="60" width="5.28515625" style="117" bestFit="1" customWidth="1"/>
    <col min="61" max="61" width="7.28515625" style="116" bestFit="1" customWidth="1"/>
    <col min="62" max="62" width="5.28515625" style="145" bestFit="1" customWidth="1"/>
    <col min="63" max="63" width="7.140625" style="145" bestFit="1" customWidth="1"/>
    <col min="64" max="65" width="6.140625" style="145" bestFit="1" customWidth="1"/>
    <col min="66" max="66" width="5.42578125" style="118" bestFit="1" customWidth="1"/>
    <col min="67" max="67" width="8" style="117" customWidth="1"/>
    <col min="68" max="68" width="8.42578125" style="117" customWidth="1"/>
    <col min="69" max="69" width="12.42578125" style="117" customWidth="1"/>
    <col min="70" max="70" width="8.85546875" style="117" customWidth="1"/>
    <col min="71" max="71" width="9.7109375" style="117" bestFit="1" customWidth="1"/>
    <col min="72" max="72" width="6.85546875" style="117"/>
    <col min="73" max="73" width="5.42578125" style="117" bestFit="1" customWidth="1"/>
    <col min="74" max="74" width="8.85546875" style="117" bestFit="1" customWidth="1"/>
    <col min="75" max="76" width="5.42578125" style="117" bestFit="1" customWidth="1"/>
    <col min="77" max="16384" width="6.85546875" style="117"/>
  </cols>
  <sheetData>
    <row r="1" spans="1:71" s="116" customFormat="1">
      <c r="A1" s="373" t="s">
        <v>405</v>
      </c>
      <c r="B1" s="373"/>
      <c r="C1" s="188"/>
      <c r="N1" s="118"/>
      <c r="Y1" s="117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K1" s="118"/>
      <c r="AL1" s="118"/>
      <c r="AM1" s="118"/>
      <c r="AN1" s="118"/>
      <c r="AO1" s="118"/>
      <c r="AP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F1" s="118"/>
      <c r="BG1" s="118"/>
      <c r="BJ1" s="118"/>
      <c r="BK1" s="118"/>
      <c r="BL1" s="118"/>
      <c r="BM1" s="118"/>
      <c r="BN1" s="118"/>
    </row>
    <row r="2" spans="1:71" s="116" customFormat="1" ht="14.25">
      <c r="A2" s="374" t="s">
        <v>269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</row>
    <row r="3" spans="1:71">
      <c r="C3" s="119"/>
      <c r="D3" s="121"/>
      <c r="E3" s="186"/>
      <c r="F3" s="122"/>
      <c r="G3" s="123"/>
      <c r="H3" s="123"/>
      <c r="I3" s="122"/>
      <c r="J3" s="122"/>
      <c r="K3" s="122"/>
      <c r="L3" s="122"/>
      <c r="M3" s="122"/>
      <c r="N3" s="124"/>
      <c r="O3" s="122"/>
      <c r="P3" s="122"/>
      <c r="Q3" s="122"/>
      <c r="R3" s="122"/>
      <c r="S3" s="186"/>
      <c r="T3" s="122"/>
      <c r="U3" s="122"/>
      <c r="V3" s="122"/>
      <c r="W3" s="122"/>
      <c r="X3" s="122"/>
      <c r="Y3" s="122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2"/>
      <c r="AK3" s="123"/>
      <c r="AL3" s="123"/>
      <c r="AM3" s="123"/>
      <c r="AN3" s="123"/>
      <c r="AO3" s="123"/>
      <c r="AP3" s="123"/>
      <c r="AQ3" s="122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2"/>
      <c r="BC3" s="122"/>
      <c r="BD3" s="122"/>
      <c r="BE3" s="122"/>
      <c r="BF3" s="123"/>
      <c r="BG3" s="123"/>
      <c r="BH3" s="122"/>
      <c r="BI3" s="186"/>
      <c r="BJ3" s="240"/>
      <c r="BK3" s="240"/>
      <c r="BL3" s="240"/>
      <c r="BM3" s="241"/>
      <c r="BN3" s="241"/>
      <c r="BO3" s="375" t="s">
        <v>1</v>
      </c>
      <c r="BP3" s="375"/>
      <c r="BQ3" s="375"/>
    </row>
    <row r="4" spans="1:71" ht="19.899999999999999" customHeight="1">
      <c r="A4" s="372" t="s">
        <v>2</v>
      </c>
      <c r="B4" s="376" t="s">
        <v>109</v>
      </c>
      <c r="C4" s="377" t="s">
        <v>3</v>
      </c>
      <c r="D4" s="372" t="s">
        <v>259</v>
      </c>
      <c r="E4" s="372" t="s">
        <v>257</v>
      </c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 t="s">
        <v>216</v>
      </c>
      <c r="BP4" s="372" t="s">
        <v>217</v>
      </c>
      <c r="BQ4" s="372" t="s">
        <v>258</v>
      </c>
    </row>
    <row r="5" spans="1:71" s="119" customFormat="1" ht="52.15" customHeight="1">
      <c r="A5" s="372"/>
      <c r="B5" s="376"/>
      <c r="C5" s="377"/>
      <c r="D5" s="372"/>
      <c r="E5" s="84" t="s">
        <v>9</v>
      </c>
      <c r="F5" s="87" t="s">
        <v>12</v>
      </c>
      <c r="G5" s="86" t="s">
        <v>14</v>
      </c>
      <c r="H5" s="86" t="s">
        <v>16</v>
      </c>
      <c r="I5" s="87" t="s">
        <v>19</v>
      </c>
      <c r="J5" s="87" t="s">
        <v>22</v>
      </c>
      <c r="K5" s="87" t="s">
        <v>25</v>
      </c>
      <c r="L5" s="87" t="s">
        <v>28</v>
      </c>
      <c r="M5" s="87" t="s">
        <v>31</v>
      </c>
      <c r="N5" s="125" t="s">
        <v>33</v>
      </c>
      <c r="O5" s="87" t="s">
        <v>36</v>
      </c>
      <c r="P5" s="87" t="s">
        <v>133</v>
      </c>
      <c r="Q5" s="87" t="s">
        <v>39</v>
      </c>
      <c r="R5" s="87" t="s">
        <v>42</v>
      </c>
      <c r="S5" s="84" t="s">
        <v>44</v>
      </c>
      <c r="T5" s="87" t="s">
        <v>90</v>
      </c>
      <c r="U5" s="87" t="s">
        <v>92</v>
      </c>
      <c r="V5" s="87" t="s">
        <v>94</v>
      </c>
      <c r="W5" s="87" t="s">
        <v>48</v>
      </c>
      <c r="X5" s="87" t="s">
        <v>51</v>
      </c>
      <c r="Y5" s="87" t="s">
        <v>136</v>
      </c>
      <c r="Z5" s="86" t="s">
        <v>71</v>
      </c>
      <c r="AA5" s="86" t="s">
        <v>82</v>
      </c>
      <c r="AB5" s="86" t="s">
        <v>73</v>
      </c>
      <c r="AC5" s="86" t="s">
        <v>74</v>
      </c>
      <c r="AD5" s="86" t="s">
        <v>75</v>
      </c>
      <c r="AE5" s="86" t="s">
        <v>81</v>
      </c>
      <c r="AF5" s="86" t="s">
        <v>142</v>
      </c>
      <c r="AG5" s="86" t="s">
        <v>144</v>
      </c>
      <c r="AH5" s="86" t="s">
        <v>106</v>
      </c>
      <c r="AI5" s="86" t="s">
        <v>103</v>
      </c>
      <c r="AJ5" s="87" t="s">
        <v>146</v>
      </c>
      <c r="AK5" s="86" t="s">
        <v>54</v>
      </c>
      <c r="AL5" s="86" t="s">
        <v>57</v>
      </c>
      <c r="AM5" s="86" t="s">
        <v>148</v>
      </c>
      <c r="AN5" s="86" t="s">
        <v>60</v>
      </c>
      <c r="AO5" s="86" t="s">
        <v>63</v>
      </c>
      <c r="AP5" s="86" t="s">
        <v>66</v>
      </c>
      <c r="AQ5" s="87" t="s">
        <v>150</v>
      </c>
      <c r="AR5" s="86" t="s">
        <v>69</v>
      </c>
      <c r="AS5" s="86" t="s">
        <v>70</v>
      </c>
      <c r="AT5" s="86" t="s">
        <v>154</v>
      </c>
      <c r="AU5" s="86" t="s">
        <v>156</v>
      </c>
      <c r="AV5" s="86" t="s">
        <v>158</v>
      </c>
      <c r="AW5" s="86" t="s">
        <v>78</v>
      </c>
      <c r="AX5" s="86" t="s">
        <v>76</v>
      </c>
      <c r="AY5" s="86" t="s">
        <v>77</v>
      </c>
      <c r="AZ5" s="86" t="s">
        <v>83</v>
      </c>
      <c r="BA5" s="86" t="s">
        <v>87</v>
      </c>
      <c r="BB5" s="87" t="s">
        <v>79</v>
      </c>
      <c r="BC5" s="87" t="s">
        <v>97</v>
      </c>
      <c r="BD5" s="87" t="s">
        <v>80</v>
      </c>
      <c r="BE5" s="87" t="s">
        <v>228</v>
      </c>
      <c r="BF5" s="86" t="s">
        <v>99</v>
      </c>
      <c r="BG5" s="86" t="s">
        <v>98</v>
      </c>
      <c r="BH5" s="87" t="s">
        <v>101</v>
      </c>
      <c r="BI5" s="84" t="s">
        <v>105</v>
      </c>
      <c r="BJ5" s="86" t="s">
        <v>168</v>
      </c>
      <c r="BK5" s="86" t="s">
        <v>171</v>
      </c>
      <c r="BL5" s="86" t="s">
        <v>174</v>
      </c>
      <c r="BM5" s="141" t="s">
        <v>177</v>
      </c>
      <c r="BN5" s="141" t="s">
        <v>180</v>
      </c>
      <c r="BO5" s="372"/>
      <c r="BP5" s="372"/>
      <c r="BQ5" s="372"/>
    </row>
    <row r="6" spans="1:71" s="34" customFormat="1" ht="19.899999999999999" customHeight="1">
      <c r="A6" s="35">
        <v>-1</v>
      </c>
      <c r="B6" s="230">
        <v>-2</v>
      </c>
      <c r="C6" s="35">
        <v>-3</v>
      </c>
      <c r="D6" s="35">
        <v>-4</v>
      </c>
      <c r="E6" s="217">
        <v>-5</v>
      </c>
      <c r="F6" s="35">
        <v>-7</v>
      </c>
      <c r="G6" s="35">
        <v>-8</v>
      </c>
      <c r="H6" s="35">
        <v>-9</v>
      </c>
      <c r="I6" s="35">
        <v>-10</v>
      </c>
      <c r="J6" s="35">
        <v>-11</v>
      </c>
      <c r="K6" s="35">
        <v>-12</v>
      </c>
      <c r="L6" s="35">
        <v>-13</v>
      </c>
      <c r="M6" s="35">
        <v>-14</v>
      </c>
      <c r="N6" s="35">
        <v>-15</v>
      </c>
      <c r="O6" s="35">
        <v>-16</v>
      </c>
      <c r="P6" s="35">
        <v>-17</v>
      </c>
      <c r="Q6" s="35">
        <v>-18</v>
      </c>
      <c r="R6" s="35">
        <v>-19</v>
      </c>
      <c r="S6" s="217">
        <v>-20</v>
      </c>
      <c r="T6" s="35">
        <v>-22</v>
      </c>
      <c r="U6" s="35">
        <v>-23</v>
      </c>
      <c r="V6" s="35">
        <v>-24</v>
      </c>
      <c r="W6" s="35">
        <v>-25</v>
      </c>
      <c r="X6" s="35">
        <v>-26</v>
      </c>
      <c r="Y6" s="35">
        <v>-27</v>
      </c>
      <c r="Z6" s="35">
        <v>-29</v>
      </c>
      <c r="AA6" s="35">
        <v>-30</v>
      </c>
      <c r="AB6" s="35">
        <v>-31</v>
      </c>
      <c r="AC6" s="35">
        <v>-32</v>
      </c>
      <c r="AD6" s="35">
        <v>-33</v>
      </c>
      <c r="AE6" s="35">
        <v>-34</v>
      </c>
      <c r="AF6" s="35">
        <v>-35</v>
      </c>
      <c r="AG6" s="35">
        <v>-36</v>
      </c>
      <c r="AH6" s="35">
        <v>-37</v>
      </c>
      <c r="AI6" s="35">
        <v>-38</v>
      </c>
      <c r="AJ6" s="35">
        <v>-39</v>
      </c>
      <c r="AK6" s="35">
        <v>-40</v>
      </c>
      <c r="AL6" s="35">
        <v>-41</v>
      </c>
      <c r="AM6" s="35">
        <v>-42</v>
      </c>
      <c r="AN6" s="35">
        <v>-43</v>
      </c>
      <c r="AO6" s="35">
        <v>-44</v>
      </c>
      <c r="AP6" s="35">
        <v>-45</v>
      </c>
      <c r="AQ6" s="35">
        <v>-46</v>
      </c>
      <c r="AR6" s="35">
        <v>-48</v>
      </c>
      <c r="AS6" s="35">
        <v>-49</v>
      </c>
      <c r="AT6" s="35">
        <v>-50</v>
      </c>
      <c r="AU6" s="35">
        <v>-51</v>
      </c>
      <c r="AV6" s="35">
        <v>-52</v>
      </c>
      <c r="AW6" s="35">
        <v>-53</v>
      </c>
      <c r="AX6" s="35">
        <v>-54</v>
      </c>
      <c r="AY6" s="35">
        <v>-55</v>
      </c>
      <c r="AZ6" s="35">
        <v>-56</v>
      </c>
      <c r="BA6" s="35">
        <v>-57</v>
      </c>
      <c r="BB6" s="35">
        <v>-58</v>
      </c>
      <c r="BC6" s="35">
        <v>-59</v>
      </c>
      <c r="BD6" s="35">
        <v>-60</v>
      </c>
      <c r="BE6" s="35">
        <v>-61</v>
      </c>
      <c r="BF6" s="35">
        <v>-62</v>
      </c>
      <c r="BG6" s="35">
        <v>-63</v>
      </c>
      <c r="BH6" s="35">
        <v>-64</v>
      </c>
      <c r="BI6" s="35">
        <v>-65</v>
      </c>
      <c r="BJ6" s="35">
        <v>-66</v>
      </c>
      <c r="BK6" s="35">
        <v>-67</v>
      </c>
      <c r="BL6" s="35">
        <v>-68</v>
      </c>
      <c r="BM6" s="35">
        <v>-69</v>
      </c>
      <c r="BN6" s="35">
        <v>-70</v>
      </c>
      <c r="BO6" s="35">
        <v>-71</v>
      </c>
      <c r="BP6" s="35">
        <v>-72</v>
      </c>
      <c r="BQ6" s="35">
        <v>-73</v>
      </c>
    </row>
    <row r="7" spans="1:71" ht="19.899999999999999" customHeight="1">
      <c r="A7" s="126"/>
      <c r="B7" s="83" t="s">
        <v>120</v>
      </c>
      <c r="C7" s="126"/>
      <c r="D7" s="127">
        <f>D8+D23+D68</f>
        <v>7282.298784999999</v>
      </c>
      <c r="E7" s="128"/>
      <c r="F7" s="129"/>
      <c r="G7" s="129"/>
      <c r="H7" s="129"/>
      <c r="I7" s="129"/>
      <c r="J7" s="129"/>
      <c r="K7" s="129"/>
      <c r="L7" s="129"/>
      <c r="M7" s="129"/>
      <c r="N7" s="130"/>
      <c r="O7" s="129"/>
      <c r="P7" s="129"/>
      <c r="Q7" s="129"/>
      <c r="R7" s="129"/>
      <c r="S7" s="127"/>
      <c r="T7" s="129"/>
      <c r="U7" s="129"/>
      <c r="V7" s="129"/>
      <c r="W7" s="129"/>
      <c r="X7" s="129"/>
      <c r="Y7" s="129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29"/>
      <c r="AK7" s="130"/>
      <c r="AL7" s="130"/>
      <c r="AM7" s="130"/>
      <c r="AN7" s="130"/>
      <c r="AO7" s="130"/>
      <c r="AP7" s="130"/>
      <c r="AQ7" s="129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29"/>
      <c r="BC7" s="129"/>
      <c r="BD7" s="129"/>
      <c r="BE7" s="129"/>
      <c r="BF7" s="130"/>
      <c r="BG7" s="130"/>
      <c r="BH7" s="129"/>
      <c r="BI7" s="127"/>
      <c r="BJ7" s="130"/>
      <c r="BK7" s="130"/>
      <c r="BL7" s="130"/>
      <c r="BM7" s="130"/>
      <c r="BN7" s="142"/>
      <c r="BO7" s="129"/>
      <c r="BP7" s="131"/>
      <c r="BQ7" s="132">
        <v>7282.298784999999</v>
      </c>
      <c r="BR7" s="117">
        <f>BQ7-D7</f>
        <v>0</v>
      </c>
    </row>
    <row r="8" spans="1:71" s="139" customFormat="1" ht="19.899999999999999" customHeight="1">
      <c r="A8" s="133" t="s">
        <v>7</v>
      </c>
      <c r="B8" s="134" t="s">
        <v>8</v>
      </c>
      <c r="C8" s="135" t="s">
        <v>9</v>
      </c>
      <c r="D8" s="136">
        <f>'[2]01CH'!D8</f>
        <v>5605.7244729999993</v>
      </c>
      <c r="E8" s="137">
        <f>$D8-$BO8</f>
        <v>5542.6683029999995</v>
      </c>
      <c r="F8" s="136">
        <f>F13+F14+F15+F16+F17+F19+F21+F22+F20</f>
        <v>0</v>
      </c>
      <c r="G8" s="136">
        <f>G10+G13+G14+G15+G16+G17+G19+G21+G22+G20</f>
        <v>0</v>
      </c>
      <c r="H8" s="136">
        <f>H10+H13+H14+H15+H16+H17+H19+H21+H22+H20</f>
        <v>0</v>
      </c>
      <c r="I8" s="136">
        <f>I10+I14+I15+I16+I17+I21+I22+I19+I20</f>
        <v>0</v>
      </c>
      <c r="J8" s="136">
        <f>J10+J13+J15+J16+J17+J19+J21+J22+J20</f>
        <v>0</v>
      </c>
      <c r="K8" s="136">
        <f>K10+K13+K14+K16+K17+K19+K21+K22+K20</f>
        <v>0</v>
      </c>
      <c r="L8" s="136">
        <f>L10+L13+L14+L15+L17+L19+L21+L22+L20</f>
        <v>0</v>
      </c>
      <c r="M8" s="136">
        <f>M10+M13+M14+M15+M16+M19+M21+M22+M20</f>
        <v>0</v>
      </c>
      <c r="N8" s="237">
        <f>N10+N13+N14+N15+N16+N17+N19+N21+N22+N20</f>
        <v>0</v>
      </c>
      <c r="O8" s="136">
        <f>O10+O13+O14+O15+O17+O21+O22+O20</f>
        <v>0</v>
      </c>
      <c r="P8" s="136">
        <f>P10+P13+P14+P15+P16+P17+P19+P21+P22</f>
        <v>0</v>
      </c>
      <c r="Q8" s="136">
        <f>Q10+Q13+Q14+Q15+Q16+Q17+Q19+Q22+Q20</f>
        <v>0</v>
      </c>
      <c r="R8" s="136">
        <f>R10+R13+R14+R15+R16+R17+R19+R21+R20</f>
        <v>0</v>
      </c>
      <c r="S8" s="136">
        <f>S10+S13+S14+S15+S16+S19+S21+S22+S17+S20</f>
        <v>63.056170000000002</v>
      </c>
      <c r="T8" s="136">
        <f>T10+T13+T14+T15+T16+T17+T19+T21+T22+T20</f>
        <v>29.280560000000001</v>
      </c>
      <c r="U8" s="136">
        <f t="shared" ref="U8:AR8" si="0">U10+U13+U14+U15+U16+U17+U19+U21+U22+U20</f>
        <v>3.6747099999999997</v>
      </c>
      <c r="V8" s="136">
        <f t="shared" si="0"/>
        <v>1.1085</v>
      </c>
      <c r="W8" s="136">
        <f t="shared" si="0"/>
        <v>0</v>
      </c>
      <c r="X8" s="136">
        <f t="shared" si="0"/>
        <v>0.15</v>
      </c>
      <c r="Y8" s="136">
        <f t="shared" si="0"/>
        <v>1.4</v>
      </c>
      <c r="Z8" s="237">
        <f t="shared" si="0"/>
        <v>0.2</v>
      </c>
      <c r="AA8" s="237">
        <f t="shared" si="0"/>
        <v>0</v>
      </c>
      <c r="AB8" s="237">
        <f t="shared" si="0"/>
        <v>0</v>
      </c>
      <c r="AC8" s="237">
        <f t="shared" si="0"/>
        <v>1.2</v>
      </c>
      <c r="AD8" s="237">
        <f t="shared" si="0"/>
        <v>0</v>
      </c>
      <c r="AE8" s="237">
        <f t="shared" si="0"/>
        <v>0</v>
      </c>
      <c r="AF8" s="237">
        <f t="shared" si="0"/>
        <v>0</v>
      </c>
      <c r="AG8" s="237">
        <f t="shared" si="0"/>
        <v>0</v>
      </c>
      <c r="AH8" s="237">
        <f t="shared" si="0"/>
        <v>0</v>
      </c>
      <c r="AI8" s="237">
        <f t="shared" si="0"/>
        <v>0</v>
      </c>
      <c r="AJ8" s="136">
        <f t="shared" si="0"/>
        <v>24.0824</v>
      </c>
      <c r="AK8" s="237">
        <f t="shared" si="0"/>
        <v>0</v>
      </c>
      <c r="AL8" s="237">
        <f t="shared" si="0"/>
        <v>16.962399999999999</v>
      </c>
      <c r="AM8" s="237">
        <f t="shared" si="0"/>
        <v>0</v>
      </c>
      <c r="AN8" s="237">
        <f t="shared" si="0"/>
        <v>0</v>
      </c>
      <c r="AO8" s="237">
        <f t="shared" si="0"/>
        <v>0</v>
      </c>
      <c r="AP8" s="237">
        <f t="shared" si="0"/>
        <v>7.12</v>
      </c>
      <c r="AQ8" s="136">
        <f t="shared" si="0"/>
        <v>2.19</v>
      </c>
      <c r="AR8" s="237">
        <f t="shared" si="0"/>
        <v>2.19</v>
      </c>
      <c r="AS8" s="237">
        <v>0</v>
      </c>
      <c r="AT8" s="237">
        <v>0</v>
      </c>
      <c r="AU8" s="237">
        <v>0</v>
      </c>
      <c r="AV8" s="237">
        <v>0</v>
      </c>
      <c r="AW8" s="237">
        <v>0</v>
      </c>
      <c r="AX8" s="237">
        <v>0</v>
      </c>
      <c r="AY8" s="237">
        <v>0</v>
      </c>
      <c r="AZ8" s="237">
        <v>0</v>
      </c>
      <c r="BA8" s="237">
        <v>0</v>
      </c>
      <c r="BB8" s="136">
        <v>7.0000000000000007E-2</v>
      </c>
      <c r="BC8" s="136">
        <v>0</v>
      </c>
      <c r="BD8" s="136">
        <v>0</v>
      </c>
      <c r="BE8" s="136">
        <v>1.1000000000000001</v>
      </c>
      <c r="BF8" s="237">
        <v>1.1000000000000001</v>
      </c>
      <c r="BG8" s="237">
        <v>0</v>
      </c>
      <c r="BH8" s="136">
        <v>0</v>
      </c>
      <c r="BI8" s="136">
        <v>0</v>
      </c>
      <c r="BJ8" s="237">
        <v>0</v>
      </c>
      <c r="BK8" s="237">
        <v>0</v>
      </c>
      <c r="BL8" s="237">
        <v>0</v>
      </c>
      <c r="BM8" s="237">
        <v>0</v>
      </c>
      <c r="BN8" s="237">
        <v>0</v>
      </c>
      <c r="BO8" s="136">
        <v>63.056170000000002</v>
      </c>
      <c r="BP8" s="138">
        <v>-63.056170000000002</v>
      </c>
      <c r="BQ8" s="138">
        <v>5542.6683029999995</v>
      </c>
      <c r="BR8" s="115">
        <f>'17-CH'!$G8</f>
        <v>5542.6683029999995</v>
      </c>
      <c r="BS8" s="139">
        <f>BR8-BQ8</f>
        <v>0</v>
      </c>
    </row>
    <row r="9" spans="1:71" ht="19.899999999999999" customHeight="1">
      <c r="A9" s="126"/>
      <c r="B9" s="88" t="s">
        <v>45</v>
      </c>
      <c r="C9" s="87"/>
      <c r="D9" s="129">
        <f>'[2]01CH'!D9</f>
        <v>0</v>
      </c>
      <c r="E9" s="127"/>
      <c r="F9" s="129"/>
      <c r="G9" s="129"/>
      <c r="H9" s="129"/>
      <c r="I9" s="129"/>
      <c r="J9" s="129"/>
      <c r="K9" s="129"/>
      <c r="L9" s="129"/>
      <c r="M9" s="129"/>
      <c r="N9" s="130"/>
      <c r="O9" s="129"/>
      <c r="P9" s="129"/>
      <c r="Q9" s="129"/>
      <c r="R9" s="129"/>
      <c r="S9" s="127"/>
      <c r="T9" s="129"/>
      <c r="U9" s="129"/>
      <c r="V9" s="129"/>
      <c r="W9" s="129"/>
      <c r="X9" s="129"/>
      <c r="Y9" s="129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29"/>
      <c r="AK9" s="130"/>
      <c r="AL9" s="130"/>
      <c r="AM9" s="130"/>
      <c r="AN9" s="130"/>
      <c r="AO9" s="130"/>
      <c r="AP9" s="130"/>
      <c r="AQ9" s="129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29"/>
      <c r="BC9" s="129"/>
      <c r="BD9" s="129"/>
      <c r="BE9" s="129"/>
      <c r="BF9" s="130"/>
      <c r="BG9" s="130"/>
      <c r="BH9" s="129"/>
      <c r="BI9" s="127"/>
      <c r="BJ9" s="130"/>
      <c r="BK9" s="130"/>
      <c r="BL9" s="130"/>
      <c r="BM9" s="130"/>
      <c r="BN9" s="142"/>
      <c r="BO9" s="129"/>
      <c r="BP9" s="131"/>
      <c r="BQ9" s="131"/>
      <c r="BR9" s="92">
        <f>'17-CH'!$G9</f>
        <v>0</v>
      </c>
      <c r="BS9" s="116">
        <f t="shared" ref="BS9:BS73" si="1">BR9-BQ9</f>
        <v>0</v>
      </c>
    </row>
    <row r="10" spans="1:71" ht="19.899999999999999" customHeight="1">
      <c r="A10" s="126" t="s">
        <v>10</v>
      </c>
      <c r="B10" s="88" t="s">
        <v>11</v>
      </c>
      <c r="C10" s="87" t="s">
        <v>12</v>
      </c>
      <c r="D10" s="129">
        <f>'[2]01CH'!D10</f>
        <v>279.23838599999999</v>
      </c>
      <c r="E10" s="127">
        <f>I10+J10+K10+L10+M10+O10+P10+Q10+R10</f>
        <v>0</v>
      </c>
      <c r="F10" s="140">
        <f>$D10-$BO10</f>
        <v>276.645286</v>
      </c>
      <c r="G10" s="129">
        <f>G12</f>
        <v>0</v>
      </c>
      <c r="H10" s="129">
        <f>H11</f>
        <v>0</v>
      </c>
      <c r="I10" s="129">
        <f>I11+I12</f>
        <v>0</v>
      </c>
      <c r="J10" s="129">
        <f>J11+J12</f>
        <v>0</v>
      </c>
      <c r="K10" s="129">
        <f>K11+K12</f>
        <v>0</v>
      </c>
      <c r="L10" s="129">
        <f>L11+L12</f>
        <v>0</v>
      </c>
      <c r="M10" s="129">
        <f>M11+M12</f>
        <v>0</v>
      </c>
      <c r="N10" s="130">
        <f>'[2]Phường 1'!N10+'[2]Phường 2'!N10+'[2]Phường 3'!N10+'[2]Phường An Đôn'!N10+'[2]Xã Hải Lệ'!N10+'[2]Phường Ninh Phong'!N10+'[2]Phường Ninh Sơn'!N10+'[2]Phường Phúc Thành'!N10+'[2]Phường Tân Thành'!N10+'[2]Phường Thanh Bình'!N10+'[2]Phường Vân Giang'!N10+'[2]Xã Ninh Nhất'!N10+'[2]Xã Ninh Phúc'!N10+'[2]Xã Ninh Tiến'!N10+'[2]Xã Song An'!N10+'[2]Xã Song Lãng'!N10+'[2]Xã Tam Quang'!N10+'[2]Xã Tân Hòa'!N10+'[2]Xã Tân Lập'!N10+'[2]Xã Tân Phong'!N10+'[2]Xã Trung An'!N10+'[2]Xã Tự Tân'!N10+'[2]Xã Việt Hùng'!N10+'[2]Xã Việt Thuận'!N10+'[2]Xã Vũ Đoài'!N10+'[2]Xã Vũ Hội'!N10+'[2]Xã Vũ Tiến'!N10+'[2]Xã Vũ Vân'!N10+'[2]Xã Vũ Vinh'!N10+'[2]Xã Xuân Hòa'!N10</f>
        <v>0</v>
      </c>
      <c r="O10" s="129">
        <f>'[2]Phường 1'!O10+'[2]Phường 2'!O10+'[2]Phường 3'!O10+'[2]Phường An Đôn'!O10+'[2]Xã Hải Lệ'!O10+'[2]Phường Ninh Phong'!O10+'[2]Phường Ninh Sơn'!O10+'[2]Phường Phúc Thành'!O10+'[2]Phường Tân Thành'!O10+'[2]Phường Thanh Bình'!O10+'[2]Phường Vân Giang'!O10+'[2]Xã Ninh Nhất'!O10+'[2]Xã Ninh Phúc'!O10+'[2]Xã Ninh Tiến'!O10+'[2]Xã Song An'!O10+'[2]Xã Song Lãng'!O10+'[2]Xã Tam Quang'!O10+'[2]Xã Tân Hòa'!O10+'[2]Xã Tân Lập'!O10+'[2]Xã Tân Phong'!O10+'[2]Xã Trung An'!O10+'[2]Xã Tự Tân'!O10+'[2]Xã Việt Hùng'!O10+'[2]Xã Việt Thuận'!O10+'[2]Xã Vũ Đoài'!O10+'[2]Xã Vũ Hội'!O10+'[2]Xã Vũ Tiến'!O10+'[2]Xã Vũ Vân'!O10+'[2]Xã Vũ Vinh'!O10+'[2]Xã Xuân Hòa'!O10</f>
        <v>0</v>
      </c>
      <c r="P10" s="129">
        <f>'[2]Phường 1'!P10+'[2]Phường 2'!P10+'[2]Phường 3'!P10+'[2]Phường An Đôn'!P10+'[2]Xã Hải Lệ'!P10+'[2]Phường Ninh Phong'!P10+'[2]Phường Ninh Sơn'!P10+'[2]Phường Phúc Thành'!P10+'[2]Phường Tân Thành'!P10+'[2]Phường Thanh Bình'!P10+'[2]Phường Vân Giang'!P10+'[2]Xã Ninh Nhất'!P10+'[2]Xã Ninh Phúc'!P10+'[2]Xã Ninh Tiến'!P10+'[2]Xã Song An'!P10+'[2]Xã Song Lãng'!P10+'[2]Xã Tam Quang'!P10+'[2]Xã Tân Hòa'!P10+'[2]Xã Tân Lập'!P10+'[2]Xã Tân Phong'!P10+'[2]Xã Trung An'!P10+'[2]Xã Tự Tân'!P10+'[2]Xã Việt Hùng'!P10+'[2]Xã Việt Thuận'!P10+'[2]Xã Vũ Đoài'!P10+'[2]Xã Vũ Hội'!P10+'[2]Xã Vũ Tiến'!P10+'[2]Xã Vũ Vân'!P10+'[2]Xã Vũ Vinh'!P10+'[2]Xã Xuân Hòa'!P10</f>
        <v>0</v>
      </c>
      <c r="Q10" s="129">
        <f>'[2]Phường 1'!Q10+'[2]Phường 2'!Q10+'[2]Phường 3'!Q10+'[2]Phường An Đôn'!Q10+'[2]Xã Hải Lệ'!Q10+'[2]Phường Ninh Phong'!Q10+'[2]Phường Ninh Sơn'!Q10+'[2]Phường Phúc Thành'!Q10+'[2]Phường Tân Thành'!Q10+'[2]Phường Thanh Bình'!Q10+'[2]Phường Vân Giang'!Q10+'[2]Xã Ninh Nhất'!Q10+'[2]Xã Ninh Phúc'!Q10+'[2]Xã Ninh Tiến'!Q10+'[2]Xã Song An'!Q10+'[2]Xã Song Lãng'!Q10+'[2]Xã Tam Quang'!Q10+'[2]Xã Tân Hòa'!Q10+'[2]Xã Tân Lập'!Q10+'[2]Xã Tân Phong'!Q10+'[2]Xã Trung An'!Q10+'[2]Xã Tự Tân'!Q10+'[2]Xã Việt Hùng'!Q10+'[2]Xã Việt Thuận'!Q10+'[2]Xã Vũ Đoài'!Q10+'[2]Xã Vũ Hội'!Q10+'[2]Xã Vũ Tiến'!Q10+'[2]Xã Vũ Vân'!Q10+'[2]Xã Vũ Vinh'!Q10+'[2]Xã Xuân Hòa'!Q10</f>
        <v>0</v>
      </c>
      <c r="R10" s="129">
        <f>'[2]Phường 1'!R10+'[2]Phường 2'!R10+'[2]Phường 3'!R10+'[2]Phường An Đôn'!R10+'[2]Xã Hải Lệ'!R10+'[2]Phường Ninh Phong'!R10+'[2]Phường Ninh Sơn'!R10+'[2]Phường Phúc Thành'!R10+'[2]Phường Tân Thành'!R10+'[2]Phường Thanh Bình'!R10+'[2]Phường Vân Giang'!R10+'[2]Xã Ninh Nhất'!R10+'[2]Xã Ninh Phúc'!R10+'[2]Xã Ninh Tiến'!R10+'[2]Xã Song An'!R10+'[2]Xã Song Lãng'!R10+'[2]Xã Tam Quang'!R10+'[2]Xã Tân Hòa'!R10+'[2]Xã Tân Lập'!R10+'[2]Xã Tân Phong'!R10+'[2]Xã Trung An'!R10+'[2]Xã Tự Tân'!R10+'[2]Xã Việt Hùng'!R10+'[2]Xã Việt Thuận'!R10+'[2]Xã Vũ Đoài'!R10+'[2]Xã Vũ Hội'!R10+'[2]Xã Vũ Tiến'!R10+'[2]Xã Vũ Vân'!R10+'[2]Xã Vũ Vinh'!R10+'[2]Xã Xuân Hòa'!R10</f>
        <v>0</v>
      </c>
      <c r="S10" s="127">
        <f>S11+S12</f>
        <v>2.5930999999999997</v>
      </c>
      <c r="T10" s="129">
        <f>T11+T12</f>
        <v>0</v>
      </c>
      <c r="U10" s="129">
        <f t="shared" ref="U10:AR10" si="2">U11+U12</f>
        <v>0</v>
      </c>
      <c r="V10" s="129">
        <f t="shared" si="2"/>
        <v>1.1085</v>
      </c>
      <c r="W10" s="129">
        <f t="shared" si="2"/>
        <v>0</v>
      </c>
      <c r="X10" s="129">
        <f t="shared" si="2"/>
        <v>0</v>
      </c>
      <c r="Y10" s="129">
        <f t="shared" si="2"/>
        <v>1.4</v>
      </c>
      <c r="Z10" s="130">
        <f t="shared" si="2"/>
        <v>0.2</v>
      </c>
      <c r="AA10" s="130">
        <f t="shared" si="2"/>
        <v>0</v>
      </c>
      <c r="AB10" s="130">
        <f t="shared" si="2"/>
        <v>0</v>
      </c>
      <c r="AC10" s="130">
        <f t="shared" si="2"/>
        <v>1.2</v>
      </c>
      <c r="AD10" s="130">
        <f t="shared" si="2"/>
        <v>0</v>
      </c>
      <c r="AE10" s="130">
        <f t="shared" si="2"/>
        <v>0</v>
      </c>
      <c r="AF10" s="130">
        <f t="shared" si="2"/>
        <v>0</v>
      </c>
      <c r="AG10" s="130">
        <f t="shared" si="2"/>
        <v>0</v>
      </c>
      <c r="AH10" s="130">
        <f t="shared" si="2"/>
        <v>0</v>
      </c>
      <c r="AI10" s="130">
        <f t="shared" si="2"/>
        <v>0</v>
      </c>
      <c r="AJ10" s="129">
        <f t="shared" si="2"/>
        <v>8.4599999999999995E-2</v>
      </c>
      <c r="AK10" s="130">
        <f t="shared" si="2"/>
        <v>0</v>
      </c>
      <c r="AL10" s="130">
        <f t="shared" si="2"/>
        <v>8.4599999999999995E-2</v>
      </c>
      <c r="AM10" s="130">
        <f t="shared" si="2"/>
        <v>0</v>
      </c>
      <c r="AN10" s="130">
        <f t="shared" si="2"/>
        <v>0</v>
      </c>
      <c r="AO10" s="130">
        <f t="shared" si="2"/>
        <v>0</v>
      </c>
      <c r="AP10" s="130">
        <f t="shared" si="2"/>
        <v>0</v>
      </c>
      <c r="AQ10" s="129">
        <f t="shared" si="2"/>
        <v>0</v>
      </c>
      <c r="AR10" s="130">
        <f t="shared" si="2"/>
        <v>0</v>
      </c>
      <c r="AS10" s="130">
        <v>0</v>
      </c>
      <c r="AT10" s="130">
        <v>0</v>
      </c>
      <c r="AU10" s="130">
        <v>0</v>
      </c>
      <c r="AV10" s="130">
        <v>0</v>
      </c>
      <c r="AW10" s="130">
        <v>0</v>
      </c>
      <c r="AX10" s="130">
        <v>0</v>
      </c>
      <c r="AY10" s="130">
        <v>0</v>
      </c>
      <c r="AZ10" s="130">
        <v>0</v>
      </c>
      <c r="BA10" s="130">
        <v>0</v>
      </c>
      <c r="BB10" s="129">
        <v>0</v>
      </c>
      <c r="BC10" s="129">
        <v>0</v>
      </c>
      <c r="BD10" s="129">
        <v>0</v>
      </c>
      <c r="BE10" s="129">
        <v>0</v>
      </c>
      <c r="BF10" s="130">
        <v>0</v>
      </c>
      <c r="BG10" s="130">
        <v>0</v>
      </c>
      <c r="BH10" s="129">
        <v>0</v>
      </c>
      <c r="BI10" s="127">
        <v>0</v>
      </c>
      <c r="BJ10" s="130">
        <v>0</v>
      </c>
      <c r="BK10" s="130">
        <v>0</v>
      </c>
      <c r="BL10" s="130">
        <v>0</v>
      </c>
      <c r="BM10" s="130">
        <v>0</v>
      </c>
      <c r="BN10" s="130">
        <v>0</v>
      </c>
      <c r="BO10" s="129">
        <v>2.5930999999999997</v>
      </c>
      <c r="BP10" s="129">
        <v>-2.5930999999999997</v>
      </c>
      <c r="BQ10" s="129">
        <v>276.645286</v>
      </c>
      <c r="BR10" s="92">
        <f>'17-CH'!$G10</f>
        <v>276.645286</v>
      </c>
      <c r="BS10" s="116">
        <f t="shared" si="1"/>
        <v>0</v>
      </c>
    </row>
    <row r="11" spans="1:71" s="145" customFormat="1" ht="19.899999999999999" customHeight="1">
      <c r="A11" s="141" t="s">
        <v>218</v>
      </c>
      <c r="B11" s="85" t="s">
        <v>13</v>
      </c>
      <c r="C11" s="86" t="s">
        <v>14</v>
      </c>
      <c r="D11" s="130">
        <f>'[2]01CH'!D11</f>
        <v>256.02977499999997</v>
      </c>
      <c r="E11" s="142">
        <f>I11+J11+K11+L11+M11+O11+P11+Q11+R11+F11</f>
        <v>0</v>
      </c>
      <c r="F11" s="130">
        <f>H11</f>
        <v>0</v>
      </c>
      <c r="G11" s="143">
        <f>$D11-$BO11</f>
        <v>253.43667499999998</v>
      </c>
      <c r="H11" s="130">
        <f>'[2]Phường 1'!H11+'[2]Phường 2'!H11+'[2]Phường 3'!H11+'[2]Phường An Đôn'!H11+'[2]Xã Hải Lệ'!H11+'[2]Phường Ninh Phong'!H11+'[2]Phường Ninh Sơn'!H11+'[2]Phường Phúc Thành'!H11+'[2]Phường Tân Thành'!H11+'[2]Phường Thanh Bình'!H11+'[2]Phường Vân Giang'!H11+'[2]Xã Ninh Nhất'!H11+'[2]Xã Ninh Phúc'!H11+'[2]Xã Ninh Tiến'!H11+'[2]Xã Song An'!H11+'[2]Xã Song Lãng'!H11+'[2]Xã Tam Quang'!H11+'[2]Xã Tân Hòa'!H11+'[2]Xã Tân Lập'!H11+'[2]Xã Tân Phong'!H11+'[2]Xã Trung An'!H11+'[2]Xã Tự Tân'!H11+'[2]Xã Việt Hùng'!H11+'[2]Xã Việt Thuận'!H11+'[2]Xã Vũ Đoài'!H11+'[2]Xã Vũ Hội'!H11+'[2]Xã Vũ Tiến'!H11+'[2]Xã Vũ Vân'!H11+'[2]Xã Vũ Vinh'!H11+'[2]Xã Xuân Hòa'!H11</f>
        <v>0</v>
      </c>
      <c r="I11" s="130">
        <f>'[2]Phường 1'!I11+'[2]Phường 2'!I11+'[2]Phường 3'!I11+'[2]Phường An Đôn'!I11+'[2]Xã Hải Lệ'!I11+'[2]Phường Ninh Phong'!I11+'[2]Phường Ninh Sơn'!I11+'[2]Phường Phúc Thành'!I11+'[2]Phường Tân Thành'!I11+'[2]Phường Thanh Bình'!I11+'[2]Phường Vân Giang'!I11+'[2]Xã Ninh Nhất'!I11+'[2]Xã Ninh Phúc'!I11+'[2]Xã Ninh Tiến'!I11+'[2]Xã Song An'!I11+'[2]Xã Song Lãng'!I11+'[2]Xã Tam Quang'!I11+'[2]Xã Tân Hòa'!I11+'[2]Xã Tân Lập'!I11+'[2]Xã Tân Phong'!I11+'[2]Xã Trung An'!I11+'[2]Xã Tự Tân'!I11+'[2]Xã Việt Hùng'!I11+'[2]Xã Việt Thuận'!I11+'[2]Xã Vũ Đoài'!I11+'[2]Xã Vũ Hội'!I11+'[2]Xã Vũ Tiến'!I11+'[2]Xã Vũ Vân'!I11+'[2]Xã Vũ Vinh'!I11+'[2]Xã Xuân Hòa'!I11</f>
        <v>0</v>
      </c>
      <c r="J11" s="130">
        <f>'[2]Phường 1'!J11+'[2]Phường 2'!J11+'[2]Phường 3'!J11+'[2]Phường An Đôn'!J11+'[2]Xã Hải Lệ'!J11+'[2]Phường Ninh Phong'!J11+'[2]Phường Ninh Sơn'!J11+'[2]Phường Phúc Thành'!J11+'[2]Phường Tân Thành'!J11+'[2]Phường Thanh Bình'!J11+'[2]Phường Vân Giang'!J11+'[2]Xã Ninh Nhất'!J11+'[2]Xã Ninh Phúc'!J11+'[2]Xã Ninh Tiến'!J11+'[2]Xã Song An'!J11+'[2]Xã Song Lãng'!J11+'[2]Xã Tam Quang'!J11+'[2]Xã Tân Hòa'!J11+'[2]Xã Tân Lập'!J11+'[2]Xã Tân Phong'!J11+'[2]Xã Trung An'!J11+'[2]Xã Tự Tân'!J11+'[2]Xã Việt Hùng'!J11+'[2]Xã Việt Thuận'!J11+'[2]Xã Vũ Đoài'!J11+'[2]Xã Vũ Hội'!J11+'[2]Xã Vũ Tiến'!J11+'[2]Xã Vũ Vân'!J11+'[2]Xã Vũ Vinh'!J11+'[2]Xã Xuân Hòa'!J11</f>
        <v>0</v>
      </c>
      <c r="K11" s="130">
        <f>'[2]Phường 1'!K11+'[2]Phường 2'!K11+'[2]Phường 3'!K11+'[2]Phường An Đôn'!K11+'[2]Xã Hải Lệ'!K11+'[2]Phường Ninh Phong'!K11+'[2]Phường Ninh Sơn'!K11+'[2]Phường Phúc Thành'!K11+'[2]Phường Tân Thành'!K11+'[2]Phường Thanh Bình'!K11+'[2]Phường Vân Giang'!K11+'[2]Xã Ninh Nhất'!K11+'[2]Xã Ninh Phúc'!K11+'[2]Xã Ninh Tiến'!K11+'[2]Xã Song An'!K11+'[2]Xã Song Lãng'!K11+'[2]Xã Tam Quang'!K11+'[2]Xã Tân Hòa'!K11+'[2]Xã Tân Lập'!K11+'[2]Xã Tân Phong'!K11+'[2]Xã Trung An'!K11+'[2]Xã Tự Tân'!K11+'[2]Xã Việt Hùng'!K11+'[2]Xã Việt Thuận'!K11+'[2]Xã Vũ Đoài'!K11+'[2]Xã Vũ Hội'!K11+'[2]Xã Vũ Tiến'!K11+'[2]Xã Vũ Vân'!K11+'[2]Xã Vũ Vinh'!K11+'[2]Xã Xuân Hòa'!K11</f>
        <v>0</v>
      </c>
      <c r="L11" s="130">
        <f>'[2]Phường 1'!L11+'[2]Phường 2'!L11+'[2]Phường 3'!L11+'[2]Phường An Đôn'!L11+'[2]Xã Hải Lệ'!L11+'[2]Phường Ninh Phong'!L11+'[2]Phường Ninh Sơn'!L11+'[2]Phường Phúc Thành'!L11+'[2]Phường Tân Thành'!L11+'[2]Phường Thanh Bình'!L11+'[2]Phường Vân Giang'!L11+'[2]Xã Ninh Nhất'!L11+'[2]Xã Ninh Phúc'!L11+'[2]Xã Ninh Tiến'!L11+'[2]Xã Song An'!L11+'[2]Xã Song Lãng'!L11+'[2]Xã Tam Quang'!L11+'[2]Xã Tân Hòa'!L11+'[2]Xã Tân Lập'!L11+'[2]Xã Tân Phong'!L11+'[2]Xã Trung An'!L11+'[2]Xã Tự Tân'!L11+'[2]Xã Việt Hùng'!L11+'[2]Xã Việt Thuận'!L11+'[2]Xã Vũ Đoài'!L11+'[2]Xã Vũ Hội'!L11+'[2]Xã Vũ Tiến'!L11+'[2]Xã Vũ Vân'!L11+'[2]Xã Vũ Vinh'!L11+'[2]Xã Xuân Hòa'!L11</f>
        <v>0</v>
      </c>
      <c r="M11" s="130">
        <f>'[2]Phường 1'!M11+'[2]Phường 2'!M11+'[2]Phường 3'!M11+'[2]Phường An Đôn'!M11+'[2]Xã Hải Lệ'!M11+'[2]Phường Ninh Phong'!M11+'[2]Phường Ninh Sơn'!M11+'[2]Phường Phúc Thành'!M11+'[2]Phường Tân Thành'!M11+'[2]Phường Thanh Bình'!M11+'[2]Phường Vân Giang'!M11+'[2]Xã Ninh Nhất'!M11+'[2]Xã Ninh Phúc'!M11+'[2]Xã Ninh Tiến'!M11+'[2]Xã Song An'!M11+'[2]Xã Song Lãng'!M11+'[2]Xã Tam Quang'!M11+'[2]Xã Tân Hòa'!M11+'[2]Xã Tân Lập'!M11+'[2]Xã Tân Phong'!M11+'[2]Xã Trung An'!M11+'[2]Xã Tự Tân'!M11+'[2]Xã Việt Hùng'!M11+'[2]Xã Việt Thuận'!M11+'[2]Xã Vũ Đoài'!M11+'[2]Xã Vũ Hội'!M11+'[2]Xã Vũ Tiến'!M11+'[2]Xã Vũ Vân'!M11+'[2]Xã Vũ Vinh'!M11+'[2]Xã Xuân Hòa'!M11</f>
        <v>0</v>
      </c>
      <c r="N11" s="130">
        <f>'[2]Phường 1'!N11+'[2]Phường 2'!N11+'[2]Phường 3'!N11+'[2]Phường An Đôn'!N11+'[2]Xã Hải Lệ'!N11+'[2]Phường Ninh Phong'!N11+'[2]Phường Ninh Sơn'!N11+'[2]Phường Phúc Thành'!N11+'[2]Phường Tân Thành'!N11+'[2]Phường Thanh Bình'!N11+'[2]Phường Vân Giang'!N11+'[2]Xã Ninh Nhất'!N11+'[2]Xã Ninh Phúc'!N11+'[2]Xã Ninh Tiến'!N11+'[2]Xã Song An'!N11+'[2]Xã Song Lãng'!N11+'[2]Xã Tam Quang'!N11+'[2]Xã Tân Hòa'!N11+'[2]Xã Tân Lập'!N11+'[2]Xã Tân Phong'!N11+'[2]Xã Trung An'!N11+'[2]Xã Tự Tân'!N11+'[2]Xã Việt Hùng'!N11+'[2]Xã Việt Thuận'!N11+'[2]Xã Vũ Đoài'!N11+'[2]Xã Vũ Hội'!N11+'[2]Xã Vũ Tiến'!N11+'[2]Xã Vũ Vân'!N11+'[2]Xã Vũ Vinh'!N11+'[2]Xã Xuân Hòa'!N11</f>
        <v>0</v>
      </c>
      <c r="O11" s="130">
        <f>'[2]Phường 1'!O11+'[2]Phường 2'!O11+'[2]Phường 3'!O11+'[2]Phường An Đôn'!O11+'[2]Xã Hải Lệ'!O11+'[2]Phường Ninh Phong'!O11+'[2]Phường Ninh Sơn'!O11+'[2]Phường Phúc Thành'!O11+'[2]Phường Tân Thành'!O11+'[2]Phường Thanh Bình'!O11+'[2]Phường Vân Giang'!O11+'[2]Xã Ninh Nhất'!O11+'[2]Xã Ninh Phúc'!O11+'[2]Xã Ninh Tiến'!O11+'[2]Xã Song An'!O11+'[2]Xã Song Lãng'!O11+'[2]Xã Tam Quang'!O11+'[2]Xã Tân Hòa'!O11+'[2]Xã Tân Lập'!O11+'[2]Xã Tân Phong'!O11+'[2]Xã Trung An'!O11+'[2]Xã Tự Tân'!O11+'[2]Xã Việt Hùng'!O11+'[2]Xã Việt Thuận'!O11+'[2]Xã Vũ Đoài'!O11+'[2]Xã Vũ Hội'!O11+'[2]Xã Vũ Tiến'!O11+'[2]Xã Vũ Vân'!O11+'[2]Xã Vũ Vinh'!O11+'[2]Xã Xuân Hòa'!O11</f>
        <v>0</v>
      </c>
      <c r="P11" s="130">
        <f>'[2]Phường 1'!P11+'[2]Phường 2'!P11+'[2]Phường 3'!P11+'[2]Phường An Đôn'!P11+'[2]Xã Hải Lệ'!P11+'[2]Phường Ninh Phong'!P11+'[2]Phường Ninh Sơn'!P11+'[2]Phường Phúc Thành'!P11+'[2]Phường Tân Thành'!P11+'[2]Phường Thanh Bình'!P11+'[2]Phường Vân Giang'!P11+'[2]Xã Ninh Nhất'!P11+'[2]Xã Ninh Phúc'!P11+'[2]Xã Ninh Tiến'!P11+'[2]Xã Song An'!P11+'[2]Xã Song Lãng'!P11+'[2]Xã Tam Quang'!P11+'[2]Xã Tân Hòa'!P11+'[2]Xã Tân Lập'!P11+'[2]Xã Tân Phong'!P11+'[2]Xã Trung An'!P11+'[2]Xã Tự Tân'!P11+'[2]Xã Việt Hùng'!P11+'[2]Xã Việt Thuận'!P11+'[2]Xã Vũ Đoài'!P11+'[2]Xã Vũ Hội'!P11+'[2]Xã Vũ Tiến'!P11+'[2]Xã Vũ Vân'!P11+'[2]Xã Vũ Vinh'!P11+'[2]Xã Xuân Hòa'!P11</f>
        <v>0</v>
      </c>
      <c r="Q11" s="130">
        <f>'[2]Phường 1'!Q11+'[2]Phường 2'!Q11+'[2]Phường 3'!Q11+'[2]Phường An Đôn'!Q11+'[2]Xã Hải Lệ'!Q11+'[2]Phường Ninh Phong'!Q11+'[2]Phường Ninh Sơn'!Q11+'[2]Phường Phúc Thành'!Q11+'[2]Phường Tân Thành'!Q11+'[2]Phường Thanh Bình'!Q11+'[2]Phường Vân Giang'!Q11+'[2]Xã Ninh Nhất'!Q11+'[2]Xã Ninh Phúc'!Q11+'[2]Xã Ninh Tiến'!Q11+'[2]Xã Song An'!Q11+'[2]Xã Song Lãng'!Q11+'[2]Xã Tam Quang'!Q11+'[2]Xã Tân Hòa'!Q11+'[2]Xã Tân Lập'!Q11+'[2]Xã Tân Phong'!Q11+'[2]Xã Trung An'!Q11+'[2]Xã Tự Tân'!Q11+'[2]Xã Việt Hùng'!Q11+'[2]Xã Việt Thuận'!Q11+'[2]Xã Vũ Đoài'!Q11+'[2]Xã Vũ Hội'!Q11+'[2]Xã Vũ Tiến'!Q11+'[2]Xã Vũ Vân'!Q11+'[2]Xã Vũ Vinh'!Q11+'[2]Xã Xuân Hòa'!Q11</f>
        <v>0</v>
      </c>
      <c r="R11" s="130">
        <f>'[2]Phường 1'!R11+'[2]Phường 2'!R11+'[2]Phường 3'!R11+'[2]Phường An Đôn'!R11+'[2]Xã Hải Lệ'!R11+'[2]Phường Ninh Phong'!R11+'[2]Phường Ninh Sơn'!R11+'[2]Phường Phúc Thành'!R11+'[2]Phường Tân Thành'!R11+'[2]Phường Thanh Bình'!R11+'[2]Phường Vân Giang'!R11+'[2]Xã Ninh Nhất'!R11+'[2]Xã Ninh Phúc'!R11+'[2]Xã Ninh Tiến'!R11+'[2]Xã Song An'!R11+'[2]Xã Song Lãng'!R11+'[2]Xã Tam Quang'!R11+'[2]Xã Tân Hòa'!R11+'[2]Xã Tân Lập'!R11+'[2]Xã Tân Phong'!R11+'[2]Xã Trung An'!R11+'[2]Xã Tự Tân'!R11+'[2]Xã Việt Hùng'!R11+'[2]Xã Việt Thuận'!R11+'[2]Xã Vũ Đoài'!R11+'[2]Xã Vũ Hội'!R11+'[2]Xã Vũ Tiến'!R11+'[2]Xã Vũ Vân'!R11+'[2]Xã Vũ Vinh'!R11+'[2]Xã Xuân Hòa'!R11</f>
        <v>0</v>
      </c>
      <c r="S11" s="142">
        <f>SUM(T11:Y11)+AJ11+BB11+BC11+BD11+BE11+BH11+AQ11</f>
        <v>2.5930999999999997</v>
      </c>
      <c r="T11" s="130">
        <f>'[2]Phường 1'!T11+'[2]Phường 2'!T11+'[2]Phường 3'!T11+'[2]Phường An Đôn'!T11+'[2]Xã Hải Lệ'!T11+'[2]Phường Ninh Phong'!T11+'[2]Phường Ninh Sơn'!T11+'[2]Phường Phúc Thành'!T11+'[2]Phường Tân Thành'!T11+'[2]Phường Thanh Bình'!T11+'[2]Phường Vân Giang'!T11+'[2]Xã Ninh Nhất'!T11+'[2]Xã Ninh Phúc'!T11+'[2]Xã Ninh Tiến'!T11+'[2]Xã Song An'!T11+'[2]Xã Song Lãng'!T11+'[2]Xã Tam Quang'!T11+'[2]Xã Tân Hòa'!T11+'[2]Xã Tân Lập'!T11+'[2]Xã Tân Phong'!T11+'[2]Xã Trung An'!T11+'[2]Xã Tự Tân'!T11+'[2]Xã Việt Hùng'!T11+'[2]Xã Việt Thuận'!T11+'[2]Xã Vũ Đoài'!T11+'[2]Xã Vũ Hội'!T11+'[2]Xã Vũ Tiến'!T11+'[2]Xã Vũ Vân'!T11+'[2]Xã Vũ Vinh'!T11+'[2]Xã Xuân Hòa'!T11</f>
        <v>0</v>
      </c>
      <c r="U11" s="130">
        <f>'[2]Phường 1'!U11+'[2]Phường 2'!U11+'[2]Phường 3'!U11+'[2]Phường An Đôn'!U11+'[2]Xã Hải Lệ'!U11+'[2]Phường Ninh Phong'!U11+'[2]Phường Ninh Sơn'!U11+'[2]Phường Phúc Thành'!U11+'[2]Phường Tân Thành'!U11+'[2]Phường Thanh Bình'!U11+'[2]Phường Vân Giang'!U11+'[2]Xã Ninh Nhất'!U11+'[2]Xã Ninh Phúc'!U11+'[2]Xã Ninh Tiến'!U11+'[2]Xã Song An'!U11+'[2]Xã Song Lãng'!U11+'[2]Xã Tam Quang'!U11+'[2]Xã Tân Hòa'!U11+'[2]Xã Tân Lập'!U11+'[2]Xã Tân Phong'!U11+'[2]Xã Trung An'!U11+'[2]Xã Tự Tân'!U11+'[2]Xã Việt Hùng'!U11+'[2]Xã Việt Thuận'!U11+'[2]Xã Vũ Đoài'!U11+'[2]Xã Vũ Hội'!U11+'[2]Xã Vũ Tiến'!U11+'[2]Xã Vũ Vân'!U11+'[2]Xã Vũ Vinh'!U11+'[2]Xã Xuân Hòa'!U11</f>
        <v>0</v>
      </c>
      <c r="V11" s="130">
        <f>'[2]Phường 1'!V11+'[2]Phường 2'!V11+'[2]Phường 3'!V11+'[2]Phường An Đôn'!V11+'[2]Xã Hải Lệ'!V11+'[2]Phường Ninh Phong'!V11+'[2]Phường Ninh Sơn'!V11+'[2]Phường Phúc Thành'!V11+'[2]Phường Tân Thành'!V11+'[2]Phường Thanh Bình'!V11+'[2]Phường Vân Giang'!V11+'[2]Xã Ninh Nhất'!V11+'[2]Xã Ninh Phúc'!V11+'[2]Xã Ninh Tiến'!V11+'[2]Xã Song An'!V11+'[2]Xã Song Lãng'!V11+'[2]Xã Tam Quang'!V11+'[2]Xã Tân Hòa'!V11+'[2]Xã Tân Lập'!V11+'[2]Xã Tân Phong'!V11+'[2]Xã Trung An'!V11+'[2]Xã Tự Tân'!V11+'[2]Xã Việt Hùng'!V11+'[2]Xã Việt Thuận'!V11+'[2]Xã Vũ Đoài'!V11+'[2]Xã Vũ Hội'!V11+'[2]Xã Vũ Tiến'!V11+'[2]Xã Vũ Vân'!V11+'[2]Xã Vũ Vinh'!V11+'[2]Xã Xuân Hòa'!V11</f>
        <v>1.1085</v>
      </c>
      <c r="W11" s="130">
        <f>'[2]Phường 1'!W11+'[2]Phường 2'!W11+'[2]Phường 3'!W11+'[2]Phường An Đôn'!W11+'[2]Xã Hải Lệ'!W11+'[2]Phường Ninh Phong'!W11+'[2]Phường Ninh Sơn'!W11+'[2]Phường Phúc Thành'!W11+'[2]Phường Tân Thành'!W11+'[2]Phường Thanh Bình'!W11+'[2]Phường Vân Giang'!W11+'[2]Xã Ninh Nhất'!W11+'[2]Xã Ninh Phúc'!W11+'[2]Xã Ninh Tiến'!W11+'[2]Xã Song An'!W11+'[2]Xã Song Lãng'!W11+'[2]Xã Tam Quang'!W11+'[2]Xã Tân Hòa'!W11+'[2]Xã Tân Lập'!W11+'[2]Xã Tân Phong'!W11+'[2]Xã Trung An'!W11+'[2]Xã Tự Tân'!W11+'[2]Xã Việt Hùng'!W11+'[2]Xã Việt Thuận'!W11+'[2]Xã Vũ Đoài'!W11+'[2]Xã Vũ Hội'!W11+'[2]Xã Vũ Tiến'!W11+'[2]Xã Vũ Vân'!W11+'[2]Xã Vũ Vinh'!W11+'[2]Xã Xuân Hòa'!W11</f>
        <v>0</v>
      </c>
      <c r="X11" s="130">
        <f>'[2]Phường 1'!X11+'[2]Phường 2'!X11+'[2]Phường 3'!X11+'[2]Phường An Đôn'!X11+'[2]Xã Hải Lệ'!X11+'[2]Phường Ninh Phong'!X11+'[2]Phường Ninh Sơn'!X11+'[2]Phường Phúc Thành'!X11+'[2]Phường Tân Thành'!X11+'[2]Phường Thanh Bình'!X11+'[2]Phường Vân Giang'!X11+'[2]Xã Ninh Nhất'!X11+'[2]Xã Ninh Phúc'!X11+'[2]Xã Ninh Tiến'!X11+'[2]Xã Song An'!X11+'[2]Xã Song Lãng'!X11+'[2]Xã Tam Quang'!X11+'[2]Xã Tân Hòa'!X11+'[2]Xã Tân Lập'!X11+'[2]Xã Tân Phong'!X11+'[2]Xã Trung An'!X11+'[2]Xã Tự Tân'!X11+'[2]Xã Việt Hùng'!X11+'[2]Xã Việt Thuận'!X11+'[2]Xã Vũ Đoài'!X11+'[2]Xã Vũ Hội'!X11+'[2]Xã Vũ Tiến'!X11+'[2]Xã Vũ Vân'!X11+'[2]Xã Vũ Vinh'!X11+'[2]Xã Xuân Hòa'!X11</f>
        <v>0</v>
      </c>
      <c r="Y11" s="130">
        <f>SUM(Z11:AI11)</f>
        <v>1.4</v>
      </c>
      <c r="Z11" s="130">
        <f>'[2]Phường 1'!Z11+'[2]Phường 2'!Z11+'[2]Phường 3'!Z11+'[2]Phường An Đôn'!Z11+'[2]Xã Hải Lệ'!Z11+'[2]Phường Ninh Phong'!Z11+'[2]Phường Ninh Sơn'!Z11+'[2]Phường Phúc Thành'!Z11+'[2]Phường Tân Thành'!Z11+'[2]Phường Thanh Bình'!Z11+'[2]Phường Vân Giang'!Z11+'[2]Xã Ninh Nhất'!Z11+'[2]Xã Ninh Phúc'!Z11+'[2]Xã Ninh Tiến'!Z11+'[2]Xã Song An'!Z11+'[2]Xã Song Lãng'!Z11+'[2]Xã Tam Quang'!Z11+'[2]Xã Tân Hòa'!Z11+'[2]Xã Tân Lập'!Z11+'[2]Xã Tân Phong'!Z11+'[2]Xã Trung An'!Z11+'[2]Xã Tự Tân'!Z11+'[2]Xã Việt Hùng'!Z11+'[2]Xã Việt Thuận'!Z11+'[2]Xã Vũ Đoài'!Z11+'[2]Xã Vũ Hội'!Z11+'[2]Xã Vũ Tiến'!Z11+'[2]Xã Vũ Vân'!Z11+'[2]Xã Vũ Vinh'!Z11+'[2]Xã Xuân Hòa'!Z11</f>
        <v>0.2</v>
      </c>
      <c r="AA11" s="130">
        <f>'[2]Phường 1'!AA11+'[2]Phường 2'!AA11+'[2]Phường 3'!AA11+'[2]Phường An Đôn'!AA11+'[2]Xã Hải Lệ'!AA11+'[2]Phường Ninh Phong'!AA11+'[2]Phường Ninh Sơn'!AA11+'[2]Phường Phúc Thành'!AA11+'[2]Phường Tân Thành'!AA11+'[2]Phường Thanh Bình'!AA11+'[2]Phường Vân Giang'!AA11+'[2]Xã Ninh Nhất'!AA11+'[2]Xã Ninh Phúc'!AA11+'[2]Xã Ninh Tiến'!AA11+'[2]Xã Song An'!AA11+'[2]Xã Song Lãng'!AA11+'[2]Xã Tam Quang'!AA11+'[2]Xã Tân Hòa'!AA11+'[2]Xã Tân Lập'!AA11+'[2]Xã Tân Phong'!AA11+'[2]Xã Trung An'!AA11+'[2]Xã Tự Tân'!AA11+'[2]Xã Việt Hùng'!AA11+'[2]Xã Việt Thuận'!AA11+'[2]Xã Vũ Đoài'!AA11+'[2]Xã Vũ Hội'!AA11+'[2]Xã Vũ Tiến'!AA11+'[2]Xã Vũ Vân'!AA11+'[2]Xã Vũ Vinh'!AA11+'[2]Xã Xuân Hòa'!AA11</f>
        <v>0</v>
      </c>
      <c r="AB11" s="130">
        <f>'[2]Phường 1'!AB11+'[2]Phường 2'!AB11+'[2]Phường 3'!AB11+'[2]Phường An Đôn'!AB11+'[2]Xã Hải Lệ'!AB11+'[2]Phường Ninh Phong'!AB11+'[2]Phường Ninh Sơn'!AB11+'[2]Phường Phúc Thành'!AB11+'[2]Phường Tân Thành'!AB11+'[2]Phường Thanh Bình'!AB11+'[2]Phường Vân Giang'!AB11+'[2]Xã Ninh Nhất'!AB11+'[2]Xã Ninh Phúc'!AB11+'[2]Xã Ninh Tiến'!AB11+'[2]Xã Song An'!AB11+'[2]Xã Song Lãng'!AB11+'[2]Xã Tam Quang'!AB11+'[2]Xã Tân Hòa'!AB11+'[2]Xã Tân Lập'!AB11+'[2]Xã Tân Phong'!AB11+'[2]Xã Trung An'!AB11+'[2]Xã Tự Tân'!AB11+'[2]Xã Việt Hùng'!AB11+'[2]Xã Việt Thuận'!AB11+'[2]Xã Vũ Đoài'!AB11+'[2]Xã Vũ Hội'!AB11+'[2]Xã Vũ Tiến'!AB11+'[2]Xã Vũ Vân'!AB11+'[2]Xã Vũ Vinh'!AB11+'[2]Xã Xuân Hòa'!AB11</f>
        <v>0</v>
      </c>
      <c r="AC11" s="130">
        <f>'[2]Phường 1'!AC11+'[2]Phường 2'!AC11+'[2]Phường 3'!AC11+'[2]Phường An Đôn'!AC11+'[2]Xã Hải Lệ'!AC11+'[2]Phường Ninh Phong'!AC11+'[2]Phường Ninh Sơn'!AC11+'[2]Phường Phúc Thành'!AC11+'[2]Phường Tân Thành'!AC11+'[2]Phường Thanh Bình'!AC11+'[2]Phường Vân Giang'!AC11+'[2]Xã Ninh Nhất'!AC11+'[2]Xã Ninh Phúc'!AC11+'[2]Xã Ninh Tiến'!AC11+'[2]Xã Song An'!AC11+'[2]Xã Song Lãng'!AC11+'[2]Xã Tam Quang'!AC11+'[2]Xã Tân Hòa'!AC11+'[2]Xã Tân Lập'!AC11+'[2]Xã Tân Phong'!AC11+'[2]Xã Trung An'!AC11+'[2]Xã Tự Tân'!AC11+'[2]Xã Việt Hùng'!AC11+'[2]Xã Việt Thuận'!AC11+'[2]Xã Vũ Đoài'!AC11+'[2]Xã Vũ Hội'!AC11+'[2]Xã Vũ Tiến'!AC11+'[2]Xã Vũ Vân'!AC11+'[2]Xã Vũ Vinh'!AC11+'[2]Xã Xuân Hòa'!AC11</f>
        <v>1.2</v>
      </c>
      <c r="AD11" s="130">
        <f>'[2]Phường 1'!AD11+'[2]Phường 2'!AD11+'[2]Phường 3'!AD11+'[2]Phường An Đôn'!AD11+'[2]Xã Hải Lệ'!AD11+'[2]Phường Ninh Phong'!AD11+'[2]Phường Ninh Sơn'!AD11+'[2]Phường Phúc Thành'!AD11+'[2]Phường Tân Thành'!AD11+'[2]Phường Thanh Bình'!AD11+'[2]Phường Vân Giang'!AD11+'[2]Xã Ninh Nhất'!AD11+'[2]Xã Ninh Phúc'!AD11+'[2]Xã Ninh Tiến'!AD11+'[2]Xã Song An'!AD11+'[2]Xã Song Lãng'!AD11+'[2]Xã Tam Quang'!AD11+'[2]Xã Tân Hòa'!AD11+'[2]Xã Tân Lập'!AD11+'[2]Xã Tân Phong'!AD11+'[2]Xã Trung An'!AD11+'[2]Xã Tự Tân'!AD11+'[2]Xã Việt Hùng'!AD11+'[2]Xã Việt Thuận'!AD11+'[2]Xã Vũ Đoài'!AD11+'[2]Xã Vũ Hội'!AD11+'[2]Xã Vũ Tiến'!AD11+'[2]Xã Vũ Vân'!AD11+'[2]Xã Vũ Vinh'!AD11+'[2]Xã Xuân Hòa'!AD11</f>
        <v>0</v>
      </c>
      <c r="AE11" s="130">
        <f>'[2]Phường 1'!AE11+'[2]Phường 2'!AE11+'[2]Phường 3'!AE11+'[2]Phường An Đôn'!AE11+'[2]Xã Hải Lệ'!AE11+'[2]Phường Ninh Phong'!AE11+'[2]Phường Ninh Sơn'!AE11+'[2]Phường Phúc Thành'!AE11+'[2]Phường Tân Thành'!AE11+'[2]Phường Thanh Bình'!AE11+'[2]Phường Vân Giang'!AE11+'[2]Xã Ninh Nhất'!AE11+'[2]Xã Ninh Phúc'!AE11+'[2]Xã Ninh Tiến'!AE11+'[2]Xã Song An'!AE11+'[2]Xã Song Lãng'!AE11+'[2]Xã Tam Quang'!AE11+'[2]Xã Tân Hòa'!AE11+'[2]Xã Tân Lập'!AE11+'[2]Xã Tân Phong'!AE11+'[2]Xã Trung An'!AE11+'[2]Xã Tự Tân'!AE11+'[2]Xã Việt Hùng'!AE11+'[2]Xã Việt Thuận'!AE11+'[2]Xã Vũ Đoài'!AE11+'[2]Xã Vũ Hội'!AE11+'[2]Xã Vũ Tiến'!AE11+'[2]Xã Vũ Vân'!AE11+'[2]Xã Vũ Vinh'!AE11+'[2]Xã Xuân Hòa'!AE11</f>
        <v>0</v>
      </c>
      <c r="AF11" s="130">
        <f>'[2]Phường 1'!AF11+'[2]Phường 2'!AF11+'[2]Phường 3'!AF11+'[2]Phường An Đôn'!AF11+'[2]Xã Hải Lệ'!AF11+'[2]Phường Ninh Phong'!AF11+'[2]Phường Ninh Sơn'!AF11+'[2]Phường Phúc Thành'!AF11+'[2]Phường Tân Thành'!AF11+'[2]Phường Thanh Bình'!AF11+'[2]Phường Vân Giang'!AF11+'[2]Xã Ninh Nhất'!AF11+'[2]Xã Ninh Phúc'!AF11+'[2]Xã Ninh Tiến'!AF11+'[2]Xã Song An'!AF11+'[2]Xã Song Lãng'!AF11+'[2]Xã Tam Quang'!AF11+'[2]Xã Tân Hòa'!AF11+'[2]Xã Tân Lập'!AF11+'[2]Xã Tân Phong'!AF11+'[2]Xã Trung An'!AF11+'[2]Xã Tự Tân'!AF11+'[2]Xã Việt Hùng'!AF11+'[2]Xã Việt Thuận'!AF11+'[2]Xã Vũ Đoài'!AF11+'[2]Xã Vũ Hội'!AF11+'[2]Xã Vũ Tiến'!AF11+'[2]Xã Vũ Vân'!AF11+'[2]Xã Vũ Vinh'!AF11+'[2]Xã Xuân Hòa'!AF11</f>
        <v>0</v>
      </c>
      <c r="AG11" s="130">
        <f>'[2]Phường 1'!AG11+'[2]Phường 2'!AG11+'[2]Phường 3'!AG11+'[2]Phường An Đôn'!AG11+'[2]Xã Hải Lệ'!AG11+'[2]Phường Ninh Phong'!AG11+'[2]Phường Ninh Sơn'!AG11+'[2]Phường Phúc Thành'!AG11+'[2]Phường Tân Thành'!AG11+'[2]Phường Thanh Bình'!AG11+'[2]Phường Vân Giang'!AG11+'[2]Xã Ninh Nhất'!AG11+'[2]Xã Ninh Phúc'!AG11+'[2]Xã Ninh Tiến'!AG11+'[2]Xã Song An'!AG11+'[2]Xã Song Lãng'!AG11+'[2]Xã Tam Quang'!AG11+'[2]Xã Tân Hòa'!AG11+'[2]Xã Tân Lập'!AG11+'[2]Xã Tân Phong'!AG11+'[2]Xã Trung An'!AG11+'[2]Xã Tự Tân'!AG11+'[2]Xã Việt Hùng'!AG11+'[2]Xã Việt Thuận'!AG11+'[2]Xã Vũ Đoài'!AG11+'[2]Xã Vũ Hội'!AG11+'[2]Xã Vũ Tiến'!AG11+'[2]Xã Vũ Vân'!AG11+'[2]Xã Vũ Vinh'!AG11+'[2]Xã Xuân Hòa'!AG11</f>
        <v>0</v>
      </c>
      <c r="AH11" s="130">
        <f>'[2]Phường 1'!AH11+'[2]Phường 2'!AH11+'[2]Phường 3'!AH11+'[2]Phường An Đôn'!AH11+'[2]Xã Hải Lệ'!AH11+'[2]Phường Ninh Phong'!AH11+'[2]Phường Ninh Sơn'!AH11+'[2]Phường Phúc Thành'!AH11+'[2]Phường Tân Thành'!AH11+'[2]Phường Thanh Bình'!AH11+'[2]Phường Vân Giang'!AH11+'[2]Xã Ninh Nhất'!AH11+'[2]Xã Ninh Phúc'!AH11+'[2]Xã Ninh Tiến'!AH11+'[2]Xã Song An'!AH11+'[2]Xã Song Lãng'!AH11+'[2]Xã Tam Quang'!AH11+'[2]Xã Tân Hòa'!AH11+'[2]Xã Tân Lập'!AH11+'[2]Xã Tân Phong'!AH11+'[2]Xã Trung An'!AH11+'[2]Xã Tự Tân'!AH11+'[2]Xã Việt Hùng'!AH11+'[2]Xã Việt Thuận'!AH11+'[2]Xã Vũ Đoài'!AH11+'[2]Xã Vũ Hội'!AH11+'[2]Xã Vũ Tiến'!AH11+'[2]Xã Vũ Vân'!AH11+'[2]Xã Vũ Vinh'!AH11+'[2]Xã Xuân Hòa'!AH11</f>
        <v>0</v>
      </c>
      <c r="AI11" s="130">
        <f>'[2]Phường 1'!AI11+'[2]Phường 2'!AI11+'[2]Phường 3'!AI11+'[2]Phường An Đôn'!AI11+'[2]Xã Hải Lệ'!AI11+'[2]Phường Ninh Phong'!AI11+'[2]Phường Ninh Sơn'!AI11+'[2]Phường Phúc Thành'!AI11+'[2]Phường Tân Thành'!AI11+'[2]Phường Thanh Bình'!AI11+'[2]Phường Vân Giang'!AI11+'[2]Xã Ninh Nhất'!AI11+'[2]Xã Ninh Phúc'!AI11+'[2]Xã Ninh Tiến'!AI11+'[2]Xã Song An'!AI11+'[2]Xã Song Lãng'!AI11+'[2]Xã Tam Quang'!AI11+'[2]Xã Tân Hòa'!AI11+'[2]Xã Tân Lập'!AI11+'[2]Xã Tân Phong'!AI11+'[2]Xã Trung An'!AI11+'[2]Xã Tự Tân'!AI11+'[2]Xã Việt Hùng'!AI11+'[2]Xã Việt Thuận'!AI11+'[2]Xã Vũ Đoài'!AI11+'[2]Xã Vũ Hội'!AI11+'[2]Xã Vũ Tiến'!AI11+'[2]Xã Vũ Vân'!AI11+'[2]Xã Vũ Vinh'!AI11+'[2]Xã Xuân Hòa'!AI11</f>
        <v>0</v>
      </c>
      <c r="AJ11" s="130">
        <f>SUM(AK11:AP11)</f>
        <v>8.4599999999999995E-2</v>
      </c>
      <c r="AK11" s="130">
        <f>'[2]Phường 1'!AK11+'[2]Phường 2'!AK11+'[2]Phường 3'!AK11+'[2]Phường An Đôn'!AK11+'[2]Xã Hải Lệ'!AK11+'[2]Phường Ninh Phong'!AK11+'[2]Phường Ninh Sơn'!AK11+'[2]Phường Phúc Thành'!AK11+'[2]Phường Tân Thành'!AK11+'[2]Phường Thanh Bình'!AK11+'[2]Phường Vân Giang'!AK11+'[2]Xã Ninh Nhất'!AK11+'[2]Xã Ninh Phúc'!AK11+'[2]Xã Ninh Tiến'!AK11+'[2]Xã Song An'!AK11+'[2]Xã Song Lãng'!AK11+'[2]Xã Tam Quang'!AK11+'[2]Xã Tân Hòa'!AK11+'[2]Xã Tân Lập'!AK11+'[2]Xã Tân Phong'!AK11+'[2]Xã Trung An'!AK11+'[2]Xã Tự Tân'!AK11+'[2]Xã Việt Hùng'!AK11+'[2]Xã Việt Thuận'!AK11+'[2]Xã Vũ Đoài'!AK11+'[2]Xã Vũ Hội'!AK11+'[2]Xã Vũ Tiến'!AK11+'[2]Xã Vũ Vân'!AK11+'[2]Xã Vũ Vinh'!AK11+'[2]Xã Xuân Hòa'!AK11</f>
        <v>0</v>
      </c>
      <c r="AL11" s="130">
        <f>'[2]Phường 1'!AL11+'[2]Phường 2'!AL11+'[2]Phường 3'!AL11+'[2]Phường An Đôn'!AL11+'[2]Xã Hải Lệ'!AL11+'[2]Phường Ninh Phong'!AL11+'[2]Phường Ninh Sơn'!AL11+'[2]Phường Phúc Thành'!AL11+'[2]Phường Tân Thành'!AL11+'[2]Phường Thanh Bình'!AL11+'[2]Phường Vân Giang'!AL11+'[2]Xã Ninh Nhất'!AL11+'[2]Xã Ninh Phúc'!AL11+'[2]Xã Ninh Tiến'!AL11+'[2]Xã Song An'!AL11+'[2]Xã Song Lãng'!AL11+'[2]Xã Tam Quang'!AL11+'[2]Xã Tân Hòa'!AL11+'[2]Xã Tân Lập'!AL11+'[2]Xã Tân Phong'!AL11+'[2]Xã Trung An'!AL11+'[2]Xã Tự Tân'!AL11+'[2]Xã Việt Hùng'!AL11+'[2]Xã Việt Thuận'!AL11+'[2]Xã Vũ Đoài'!AL11+'[2]Xã Vũ Hội'!AL11+'[2]Xã Vũ Tiến'!AL11+'[2]Xã Vũ Vân'!AL11+'[2]Xã Vũ Vinh'!AL11+'[2]Xã Xuân Hòa'!AL11</f>
        <v>8.4599999999999995E-2</v>
      </c>
      <c r="AM11" s="130">
        <f>'[2]Phường 1'!AM11+'[2]Phường 2'!AM11+'[2]Phường 3'!AM11+'[2]Phường An Đôn'!AM11+'[2]Xã Hải Lệ'!AM11+'[2]Phường Ninh Phong'!AM11+'[2]Phường Ninh Sơn'!AM11+'[2]Phường Phúc Thành'!AM11+'[2]Phường Tân Thành'!AM11+'[2]Phường Thanh Bình'!AM11+'[2]Phường Vân Giang'!AM11+'[2]Xã Ninh Nhất'!AM11+'[2]Xã Ninh Phúc'!AM11+'[2]Xã Ninh Tiến'!AM11+'[2]Xã Song An'!AM11+'[2]Xã Song Lãng'!AM11+'[2]Xã Tam Quang'!AM11+'[2]Xã Tân Hòa'!AM11+'[2]Xã Tân Lập'!AM11+'[2]Xã Tân Phong'!AM11+'[2]Xã Trung An'!AM11+'[2]Xã Tự Tân'!AM11+'[2]Xã Việt Hùng'!AM11+'[2]Xã Việt Thuận'!AM11+'[2]Xã Vũ Đoài'!AM11+'[2]Xã Vũ Hội'!AM11+'[2]Xã Vũ Tiến'!AM11+'[2]Xã Vũ Vân'!AM11+'[2]Xã Vũ Vinh'!AM11+'[2]Xã Xuân Hòa'!AM11</f>
        <v>0</v>
      </c>
      <c r="AN11" s="130">
        <f>'[2]Phường 1'!AN11+'[2]Phường 2'!AN11+'[2]Phường 3'!AN11+'[2]Phường An Đôn'!AN11+'[2]Xã Hải Lệ'!AN11+'[2]Phường Ninh Phong'!AN11+'[2]Phường Ninh Sơn'!AN11+'[2]Phường Phúc Thành'!AN11+'[2]Phường Tân Thành'!AN11+'[2]Phường Thanh Bình'!AN11+'[2]Phường Vân Giang'!AN11+'[2]Xã Ninh Nhất'!AN11+'[2]Xã Ninh Phúc'!AN11+'[2]Xã Ninh Tiến'!AN11+'[2]Xã Song An'!AN11+'[2]Xã Song Lãng'!AN11+'[2]Xã Tam Quang'!AN11+'[2]Xã Tân Hòa'!AN11+'[2]Xã Tân Lập'!AN11+'[2]Xã Tân Phong'!AN11+'[2]Xã Trung An'!AN11+'[2]Xã Tự Tân'!AN11+'[2]Xã Việt Hùng'!AN11+'[2]Xã Việt Thuận'!AN11+'[2]Xã Vũ Đoài'!AN11+'[2]Xã Vũ Hội'!AN11+'[2]Xã Vũ Tiến'!AN11+'[2]Xã Vũ Vân'!AN11+'[2]Xã Vũ Vinh'!AN11+'[2]Xã Xuân Hòa'!AN11</f>
        <v>0</v>
      </c>
      <c r="AO11" s="130">
        <f>'[2]Phường 1'!AO11+'[2]Phường 2'!AO11+'[2]Phường 3'!AO11+'[2]Phường An Đôn'!AO11+'[2]Xã Hải Lệ'!AO11+'[2]Phường Ninh Phong'!AO11+'[2]Phường Ninh Sơn'!AO11+'[2]Phường Phúc Thành'!AO11+'[2]Phường Tân Thành'!AO11+'[2]Phường Thanh Bình'!AO11+'[2]Phường Vân Giang'!AO11+'[2]Xã Ninh Nhất'!AO11+'[2]Xã Ninh Phúc'!AO11+'[2]Xã Ninh Tiến'!AO11+'[2]Xã Song An'!AO11+'[2]Xã Song Lãng'!AO11+'[2]Xã Tam Quang'!AO11+'[2]Xã Tân Hòa'!AO11+'[2]Xã Tân Lập'!AO11+'[2]Xã Tân Phong'!AO11+'[2]Xã Trung An'!AO11+'[2]Xã Tự Tân'!AO11+'[2]Xã Việt Hùng'!AO11+'[2]Xã Việt Thuận'!AO11+'[2]Xã Vũ Đoài'!AO11+'[2]Xã Vũ Hội'!AO11+'[2]Xã Vũ Tiến'!AO11+'[2]Xã Vũ Vân'!AO11+'[2]Xã Vũ Vinh'!AO11+'[2]Xã Xuân Hòa'!AO11</f>
        <v>0</v>
      </c>
      <c r="AP11" s="130">
        <f>'[2]Phường 1'!AP11+'[2]Phường 2'!AP11+'[2]Phường 3'!AP11+'[2]Phường An Đôn'!AP11+'[2]Xã Hải Lệ'!AP11+'[2]Phường Ninh Phong'!AP11+'[2]Phường Ninh Sơn'!AP11+'[2]Phường Phúc Thành'!AP11+'[2]Phường Tân Thành'!AP11+'[2]Phường Thanh Bình'!AP11+'[2]Phường Vân Giang'!AP11+'[2]Xã Ninh Nhất'!AP11+'[2]Xã Ninh Phúc'!AP11+'[2]Xã Ninh Tiến'!AP11+'[2]Xã Song An'!AP11+'[2]Xã Song Lãng'!AP11+'[2]Xã Tam Quang'!AP11+'[2]Xã Tân Hòa'!AP11+'[2]Xã Tân Lập'!AP11+'[2]Xã Tân Phong'!AP11+'[2]Xã Trung An'!AP11+'[2]Xã Tự Tân'!AP11+'[2]Xã Việt Hùng'!AP11+'[2]Xã Việt Thuận'!AP11+'[2]Xã Vũ Đoài'!AP11+'[2]Xã Vũ Hội'!AP11+'[2]Xã Vũ Tiến'!AP11+'[2]Xã Vũ Vân'!AP11+'[2]Xã Vũ Vinh'!AP11+'[2]Xã Xuân Hòa'!AP11</f>
        <v>0</v>
      </c>
      <c r="AQ11" s="130">
        <f>SUM(AR11:BA11)</f>
        <v>0</v>
      </c>
      <c r="AR11" s="130">
        <f>'[2]Phường 1'!AR11+'[2]Phường 2'!AR11+'[2]Phường 3'!AR11+'[2]Phường An Đôn'!AR11+'[2]Xã Hải Lệ'!AR11+'[2]Phường Ninh Phong'!AR11+'[2]Phường Ninh Sơn'!AR11+'[2]Phường Phúc Thành'!AR11+'[2]Phường Tân Thành'!AR11+'[2]Phường Thanh Bình'!AR11+'[2]Phường Vân Giang'!AR11+'[2]Xã Ninh Nhất'!AR11+'[2]Xã Ninh Phúc'!AR11+'[2]Xã Ninh Tiến'!AR11+'[2]Xã Song An'!AR11+'[2]Xã Song Lãng'!AR11+'[2]Xã Tam Quang'!AR11+'[2]Xã Tân Hòa'!AR11+'[2]Xã Tân Lập'!AR11+'[2]Xã Tân Phong'!AR11+'[2]Xã Trung An'!AR11+'[2]Xã Tự Tân'!AR11+'[2]Xã Việt Hùng'!AR11+'[2]Xã Việt Thuận'!AR11+'[2]Xã Vũ Đoài'!AR11+'[2]Xã Vũ Hội'!AR11+'[2]Xã Vũ Tiến'!AR11+'[2]Xã Vũ Vân'!AR11+'[2]Xã Vũ Vinh'!AR11+'[2]Xã Xuân Hòa'!AR11</f>
        <v>0</v>
      </c>
      <c r="AS11" s="130">
        <v>0</v>
      </c>
      <c r="AT11" s="130">
        <v>0</v>
      </c>
      <c r="AU11" s="130">
        <v>0</v>
      </c>
      <c r="AV11" s="130">
        <v>0</v>
      </c>
      <c r="AW11" s="130">
        <v>0</v>
      </c>
      <c r="AX11" s="130">
        <v>0</v>
      </c>
      <c r="AY11" s="130">
        <v>0</v>
      </c>
      <c r="AZ11" s="130">
        <v>0</v>
      </c>
      <c r="BA11" s="130">
        <v>0</v>
      </c>
      <c r="BB11" s="130">
        <v>0</v>
      </c>
      <c r="BC11" s="130">
        <v>0</v>
      </c>
      <c r="BD11" s="130">
        <v>0</v>
      </c>
      <c r="BE11" s="130">
        <v>0</v>
      </c>
      <c r="BF11" s="130">
        <v>0</v>
      </c>
      <c r="BG11" s="130">
        <v>0</v>
      </c>
      <c r="BH11" s="130">
        <v>0</v>
      </c>
      <c r="BI11" s="142">
        <v>0</v>
      </c>
      <c r="BJ11" s="130">
        <v>0</v>
      </c>
      <c r="BK11" s="130">
        <v>0</v>
      </c>
      <c r="BL11" s="130">
        <v>0</v>
      </c>
      <c r="BM11" s="130">
        <v>0</v>
      </c>
      <c r="BN11" s="130">
        <v>0</v>
      </c>
      <c r="BO11" s="130">
        <v>2.5930999999999997</v>
      </c>
      <c r="BP11" s="144">
        <v>-2.5930999999999997</v>
      </c>
      <c r="BQ11" s="144">
        <v>253.43667499999998</v>
      </c>
      <c r="BR11" s="238">
        <f>'17-CH'!$G11</f>
        <v>253.43667499999998</v>
      </c>
      <c r="BS11" s="118">
        <f t="shared" si="1"/>
        <v>0</v>
      </c>
    </row>
    <row r="12" spans="1:71" ht="14.45" hidden="1" customHeight="1">
      <c r="A12" s="126" t="s">
        <v>219</v>
      </c>
      <c r="B12" s="88" t="s">
        <v>220</v>
      </c>
      <c r="C12" s="87" t="s">
        <v>16</v>
      </c>
      <c r="D12" s="129">
        <f>'[2]01CH'!D12</f>
        <v>23.208611000000001</v>
      </c>
      <c r="E12" s="127">
        <f>I12+J12+K12+L12+M12+O12+P12+Q12+R12+F12</f>
        <v>0</v>
      </c>
      <c r="F12" s="129">
        <f>G12</f>
        <v>0</v>
      </c>
      <c r="G12" s="129">
        <f>'[2]Phường 1'!G12+'[2]Phường 2'!G12+'[2]Phường 3'!G12+'[2]Phường An Đôn'!G12+'[2]Xã Hải Lệ'!G12+'[2]Phường Ninh Phong'!G12+'[2]Phường Ninh Sơn'!G12+'[2]Phường Phúc Thành'!G12+'[2]Phường Tân Thành'!G12+'[2]Phường Thanh Bình'!G12+'[2]Phường Vân Giang'!G12+'[2]Xã Ninh Nhất'!G12+'[2]Xã Ninh Phúc'!G12+'[2]Xã Ninh Tiến'!G12+'[2]Xã Song An'!G12+'[2]Xã Song Lãng'!G12+'[2]Xã Tam Quang'!G12+'[2]Xã Tân Hòa'!G12+'[2]Xã Tân Lập'!G12+'[2]Xã Tân Phong'!G12+'[2]Xã Trung An'!G12+'[2]Xã Tự Tân'!G12+'[2]Xã Việt Hùng'!G12+'[2]Xã Việt Thuận'!G12+'[2]Xã Vũ Đoài'!G12+'[2]Xã Vũ Hội'!G12+'[2]Xã Vũ Tiến'!G12+'[2]Xã Vũ Vân'!G12+'[2]Xã Vũ Vinh'!G12+'[2]Xã Xuân Hòa'!G12</f>
        <v>0</v>
      </c>
      <c r="H12" s="140">
        <f>$D12-$BO12</f>
        <v>23.208611000000001</v>
      </c>
      <c r="I12" s="129">
        <f>'[2]Phường 1'!I12+'[2]Phường 2'!I12+'[2]Phường 3'!I12+'[2]Phường An Đôn'!I12+'[2]Xã Hải Lệ'!I12+'[2]Phường Ninh Phong'!I12+'[2]Phường Ninh Sơn'!I12+'[2]Phường Phúc Thành'!I12+'[2]Phường Tân Thành'!I12+'[2]Phường Thanh Bình'!I12+'[2]Phường Vân Giang'!I12+'[2]Xã Ninh Nhất'!I12+'[2]Xã Ninh Phúc'!I12+'[2]Xã Ninh Tiến'!I12+'[2]Xã Song An'!I12+'[2]Xã Song Lãng'!I12+'[2]Xã Tam Quang'!I12+'[2]Xã Tân Hòa'!I12+'[2]Xã Tân Lập'!I12+'[2]Xã Tân Phong'!I12+'[2]Xã Trung An'!I12+'[2]Xã Tự Tân'!I12+'[2]Xã Việt Hùng'!I12+'[2]Xã Việt Thuận'!I12+'[2]Xã Vũ Đoài'!I12+'[2]Xã Vũ Hội'!I12+'[2]Xã Vũ Tiến'!I12+'[2]Xã Vũ Vân'!I12+'[2]Xã Vũ Vinh'!I12+'[2]Xã Xuân Hòa'!I12</f>
        <v>0</v>
      </c>
      <c r="J12" s="129">
        <f>'[2]Phường 1'!J12+'[2]Phường 2'!J12+'[2]Phường 3'!J12+'[2]Phường An Đôn'!J12+'[2]Xã Hải Lệ'!J12+'[2]Phường Ninh Phong'!J12+'[2]Phường Ninh Sơn'!J12+'[2]Phường Phúc Thành'!J12+'[2]Phường Tân Thành'!J12+'[2]Phường Thanh Bình'!J12+'[2]Phường Vân Giang'!J12+'[2]Xã Ninh Nhất'!J12+'[2]Xã Ninh Phúc'!J12+'[2]Xã Ninh Tiến'!J12+'[2]Xã Song An'!J12+'[2]Xã Song Lãng'!J12+'[2]Xã Tam Quang'!J12+'[2]Xã Tân Hòa'!J12+'[2]Xã Tân Lập'!J12+'[2]Xã Tân Phong'!J12+'[2]Xã Trung An'!J12+'[2]Xã Tự Tân'!J12+'[2]Xã Việt Hùng'!J12+'[2]Xã Việt Thuận'!J12+'[2]Xã Vũ Đoài'!J12+'[2]Xã Vũ Hội'!J12+'[2]Xã Vũ Tiến'!J12+'[2]Xã Vũ Vân'!J12+'[2]Xã Vũ Vinh'!J12+'[2]Xã Xuân Hòa'!J12</f>
        <v>0</v>
      </c>
      <c r="K12" s="129">
        <f>'[2]Phường 1'!K12+'[2]Phường 2'!K12+'[2]Phường 3'!K12+'[2]Phường An Đôn'!K12+'[2]Xã Hải Lệ'!K12+'[2]Phường Ninh Phong'!K12+'[2]Phường Ninh Sơn'!K12+'[2]Phường Phúc Thành'!K12+'[2]Phường Tân Thành'!K12+'[2]Phường Thanh Bình'!K12+'[2]Phường Vân Giang'!K12+'[2]Xã Ninh Nhất'!K12+'[2]Xã Ninh Phúc'!K12+'[2]Xã Ninh Tiến'!K12+'[2]Xã Song An'!K12+'[2]Xã Song Lãng'!K12+'[2]Xã Tam Quang'!K12+'[2]Xã Tân Hòa'!K12+'[2]Xã Tân Lập'!K12+'[2]Xã Tân Phong'!K12+'[2]Xã Trung An'!K12+'[2]Xã Tự Tân'!K12+'[2]Xã Việt Hùng'!K12+'[2]Xã Việt Thuận'!K12+'[2]Xã Vũ Đoài'!K12+'[2]Xã Vũ Hội'!K12+'[2]Xã Vũ Tiến'!K12+'[2]Xã Vũ Vân'!K12+'[2]Xã Vũ Vinh'!K12+'[2]Xã Xuân Hòa'!K12</f>
        <v>0</v>
      </c>
      <c r="L12" s="129">
        <f>'[2]Phường 1'!L12+'[2]Phường 2'!L12+'[2]Phường 3'!L12+'[2]Phường An Đôn'!L12+'[2]Xã Hải Lệ'!L12+'[2]Phường Ninh Phong'!L12+'[2]Phường Ninh Sơn'!L12+'[2]Phường Phúc Thành'!L12+'[2]Phường Tân Thành'!L12+'[2]Phường Thanh Bình'!L12+'[2]Phường Vân Giang'!L12+'[2]Xã Ninh Nhất'!L12+'[2]Xã Ninh Phúc'!L12+'[2]Xã Ninh Tiến'!L12+'[2]Xã Song An'!L12+'[2]Xã Song Lãng'!L12+'[2]Xã Tam Quang'!L12+'[2]Xã Tân Hòa'!L12+'[2]Xã Tân Lập'!L12+'[2]Xã Tân Phong'!L12+'[2]Xã Trung An'!L12+'[2]Xã Tự Tân'!L12+'[2]Xã Việt Hùng'!L12+'[2]Xã Việt Thuận'!L12+'[2]Xã Vũ Đoài'!L12+'[2]Xã Vũ Hội'!L12+'[2]Xã Vũ Tiến'!L12+'[2]Xã Vũ Vân'!L12+'[2]Xã Vũ Vinh'!L12+'[2]Xã Xuân Hòa'!L12</f>
        <v>0</v>
      </c>
      <c r="M12" s="129">
        <f>'[2]Phường 1'!M12+'[2]Phường 2'!M12+'[2]Phường 3'!M12+'[2]Phường An Đôn'!M12+'[2]Xã Hải Lệ'!M12+'[2]Phường Ninh Phong'!M12+'[2]Phường Ninh Sơn'!M12+'[2]Phường Phúc Thành'!M12+'[2]Phường Tân Thành'!M12+'[2]Phường Thanh Bình'!M12+'[2]Phường Vân Giang'!M12+'[2]Xã Ninh Nhất'!M12+'[2]Xã Ninh Phúc'!M12+'[2]Xã Ninh Tiến'!M12+'[2]Xã Song An'!M12+'[2]Xã Song Lãng'!M12+'[2]Xã Tam Quang'!M12+'[2]Xã Tân Hòa'!M12+'[2]Xã Tân Lập'!M12+'[2]Xã Tân Phong'!M12+'[2]Xã Trung An'!M12+'[2]Xã Tự Tân'!M12+'[2]Xã Việt Hùng'!M12+'[2]Xã Việt Thuận'!M12+'[2]Xã Vũ Đoài'!M12+'[2]Xã Vũ Hội'!M12+'[2]Xã Vũ Tiến'!M12+'[2]Xã Vũ Vân'!M12+'[2]Xã Vũ Vinh'!M12+'[2]Xã Xuân Hòa'!M12</f>
        <v>0</v>
      </c>
      <c r="N12" s="130">
        <f>'[2]Phường 1'!N12+'[2]Phường 2'!N12+'[2]Phường 3'!N12+'[2]Phường An Đôn'!N12+'[2]Xã Hải Lệ'!N12+'[2]Phường Ninh Phong'!N12+'[2]Phường Ninh Sơn'!N12+'[2]Phường Phúc Thành'!N12+'[2]Phường Tân Thành'!N12+'[2]Phường Thanh Bình'!N12+'[2]Phường Vân Giang'!N12+'[2]Xã Ninh Nhất'!N12+'[2]Xã Ninh Phúc'!N12+'[2]Xã Ninh Tiến'!N12+'[2]Xã Song An'!N12+'[2]Xã Song Lãng'!N12+'[2]Xã Tam Quang'!N12+'[2]Xã Tân Hòa'!N12+'[2]Xã Tân Lập'!N12+'[2]Xã Tân Phong'!N12+'[2]Xã Trung An'!N12+'[2]Xã Tự Tân'!N12+'[2]Xã Việt Hùng'!N12+'[2]Xã Việt Thuận'!N12+'[2]Xã Vũ Đoài'!N12+'[2]Xã Vũ Hội'!N12+'[2]Xã Vũ Tiến'!N12+'[2]Xã Vũ Vân'!N12+'[2]Xã Vũ Vinh'!N12+'[2]Xã Xuân Hòa'!N12</f>
        <v>0</v>
      </c>
      <c r="O12" s="129">
        <f>'[2]Phường 1'!O12+'[2]Phường 2'!O12+'[2]Phường 3'!O12+'[2]Phường An Đôn'!O12+'[2]Xã Hải Lệ'!O12+'[2]Phường Ninh Phong'!O12+'[2]Phường Ninh Sơn'!O12+'[2]Phường Phúc Thành'!O12+'[2]Phường Tân Thành'!O12+'[2]Phường Thanh Bình'!O12+'[2]Phường Vân Giang'!O12+'[2]Xã Ninh Nhất'!O12+'[2]Xã Ninh Phúc'!O12+'[2]Xã Ninh Tiến'!O12+'[2]Xã Song An'!O12+'[2]Xã Song Lãng'!O12+'[2]Xã Tam Quang'!O12+'[2]Xã Tân Hòa'!O12+'[2]Xã Tân Lập'!O12+'[2]Xã Tân Phong'!O12+'[2]Xã Trung An'!O12+'[2]Xã Tự Tân'!O12+'[2]Xã Việt Hùng'!O12+'[2]Xã Việt Thuận'!O12+'[2]Xã Vũ Đoài'!O12+'[2]Xã Vũ Hội'!O12+'[2]Xã Vũ Tiến'!O12+'[2]Xã Vũ Vân'!O12+'[2]Xã Vũ Vinh'!O12+'[2]Xã Xuân Hòa'!O12</f>
        <v>0</v>
      </c>
      <c r="P12" s="129">
        <f>'[2]Phường 1'!P12+'[2]Phường 2'!P12+'[2]Phường 3'!P12+'[2]Phường An Đôn'!P12+'[2]Xã Hải Lệ'!P12+'[2]Phường Ninh Phong'!P12+'[2]Phường Ninh Sơn'!P12+'[2]Phường Phúc Thành'!P12+'[2]Phường Tân Thành'!P12+'[2]Phường Thanh Bình'!P12+'[2]Phường Vân Giang'!P12+'[2]Xã Ninh Nhất'!P12+'[2]Xã Ninh Phúc'!P12+'[2]Xã Ninh Tiến'!P12+'[2]Xã Song An'!P12+'[2]Xã Song Lãng'!P12+'[2]Xã Tam Quang'!P12+'[2]Xã Tân Hòa'!P12+'[2]Xã Tân Lập'!P12+'[2]Xã Tân Phong'!P12+'[2]Xã Trung An'!P12+'[2]Xã Tự Tân'!P12+'[2]Xã Việt Hùng'!P12+'[2]Xã Việt Thuận'!P12+'[2]Xã Vũ Đoài'!P12+'[2]Xã Vũ Hội'!P12+'[2]Xã Vũ Tiến'!P12+'[2]Xã Vũ Vân'!P12+'[2]Xã Vũ Vinh'!P12+'[2]Xã Xuân Hòa'!P12</f>
        <v>0</v>
      </c>
      <c r="Q12" s="129">
        <f>'[2]Phường 1'!Q12+'[2]Phường 2'!Q12+'[2]Phường 3'!Q12+'[2]Phường An Đôn'!Q12+'[2]Xã Hải Lệ'!Q12+'[2]Phường Ninh Phong'!Q12+'[2]Phường Ninh Sơn'!Q12+'[2]Phường Phúc Thành'!Q12+'[2]Phường Tân Thành'!Q12+'[2]Phường Thanh Bình'!Q12+'[2]Phường Vân Giang'!Q12+'[2]Xã Ninh Nhất'!Q12+'[2]Xã Ninh Phúc'!Q12+'[2]Xã Ninh Tiến'!Q12+'[2]Xã Song An'!Q12+'[2]Xã Song Lãng'!Q12+'[2]Xã Tam Quang'!Q12+'[2]Xã Tân Hòa'!Q12+'[2]Xã Tân Lập'!Q12+'[2]Xã Tân Phong'!Q12+'[2]Xã Trung An'!Q12+'[2]Xã Tự Tân'!Q12+'[2]Xã Việt Hùng'!Q12+'[2]Xã Việt Thuận'!Q12+'[2]Xã Vũ Đoài'!Q12+'[2]Xã Vũ Hội'!Q12+'[2]Xã Vũ Tiến'!Q12+'[2]Xã Vũ Vân'!Q12+'[2]Xã Vũ Vinh'!Q12+'[2]Xã Xuân Hòa'!Q12</f>
        <v>0</v>
      </c>
      <c r="R12" s="129">
        <f>'[2]Phường 1'!R12+'[2]Phường 2'!R12+'[2]Phường 3'!R12+'[2]Phường An Đôn'!R12+'[2]Xã Hải Lệ'!R12+'[2]Phường Ninh Phong'!R12+'[2]Phường Ninh Sơn'!R12+'[2]Phường Phúc Thành'!R12+'[2]Phường Tân Thành'!R12+'[2]Phường Thanh Bình'!R12+'[2]Phường Vân Giang'!R12+'[2]Xã Ninh Nhất'!R12+'[2]Xã Ninh Phúc'!R12+'[2]Xã Ninh Tiến'!R12+'[2]Xã Song An'!R12+'[2]Xã Song Lãng'!R12+'[2]Xã Tam Quang'!R12+'[2]Xã Tân Hòa'!R12+'[2]Xã Tân Lập'!R12+'[2]Xã Tân Phong'!R12+'[2]Xã Trung An'!R12+'[2]Xã Tự Tân'!R12+'[2]Xã Việt Hùng'!R12+'[2]Xã Việt Thuận'!R12+'[2]Xã Vũ Đoài'!R12+'[2]Xã Vũ Hội'!R12+'[2]Xã Vũ Tiến'!R12+'[2]Xã Vũ Vân'!R12+'[2]Xã Vũ Vinh'!R12+'[2]Xã Xuân Hòa'!R12</f>
        <v>0</v>
      </c>
      <c r="S12" s="127">
        <f t="shared" ref="S12:S22" si="3">SUM(T12:Y12)+AJ12+BB12+BC12+BD12+BE12+BH12+AQ12</f>
        <v>0</v>
      </c>
      <c r="T12" s="129">
        <f>'[2]Phường 1'!T12+'[2]Phường 2'!T12+'[2]Phường 3'!T12+'[2]Phường An Đôn'!T12+'[2]Xã Hải Lệ'!T12+'[2]Phường Ninh Phong'!T12+'[2]Phường Ninh Sơn'!T12+'[2]Phường Phúc Thành'!T12+'[2]Phường Tân Thành'!T12+'[2]Phường Thanh Bình'!T12+'[2]Phường Vân Giang'!T12+'[2]Xã Ninh Nhất'!T12+'[2]Xã Ninh Phúc'!T12+'[2]Xã Ninh Tiến'!T12+'[2]Xã Song An'!T12+'[2]Xã Song Lãng'!T12+'[2]Xã Tam Quang'!T12+'[2]Xã Tân Hòa'!T12+'[2]Xã Tân Lập'!T12+'[2]Xã Tân Phong'!T12+'[2]Xã Trung An'!T12+'[2]Xã Tự Tân'!T12+'[2]Xã Việt Hùng'!T12+'[2]Xã Việt Thuận'!T12+'[2]Xã Vũ Đoài'!T12+'[2]Xã Vũ Hội'!T12+'[2]Xã Vũ Tiến'!T12+'[2]Xã Vũ Vân'!T12+'[2]Xã Vũ Vinh'!T12+'[2]Xã Xuân Hòa'!T12</f>
        <v>0</v>
      </c>
      <c r="U12" s="129">
        <f>'[2]Phường 1'!U12+'[2]Phường 2'!U12+'[2]Phường 3'!U12+'[2]Phường An Đôn'!U12+'[2]Xã Hải Lệ'!U12+'[2]Phường Ninh Phong'!U12+'[2]Phường Ninh Sơn'!U12+'[2]Phường Phúc Thành'!U12+'[2]Phường Tân Thành'!U12+'[2]Phường Thanh Bình'!U12+'[2]Phường Vân Giang'!U12+'[2]Xã Ninh Nhất'!U12+'[2]Xã Ninh Phúc'!U12+'[2]Xã Ninh Tiến'!U12+'[2]Xã Song An'!U12+'[2]Xã Song Lãng'!U12+'[2]Xã Tam Quang'!U12+'[2]Xã Tân Hòa'!U12+'[2]Xã Tân Lập'!U12+'[2]Xã Tân Phong'!U12+'[2]Xã Trung An'!U12+'[2]Xã Tự Tân'!U12+'[2]Xã Việt Hùng'!U12+'[2]Xã Việt Thuận'!U12+'[2]Xã Vũ Đoài'!U12+'[2]Xã Vũ Hội'!U12+'[2]Xã Vũ Tiến'!U12+'[2]Xã Vũ Vân'!U12+'[2]Xã Vũ Vinh'!U12+'[2]Xã Xuân Hòa'!U12</f>
        <v>0</v>
      </c>
      <c r="V12" s="129">
        <f>'[2]Phường 1'!V12+'[2]Phường 2'!V12+'[2]Phường 3'!V12+'[2]Phường An Đôn'!V12+'[2]Xã Hải Lệ'!V12+'[2]Phường Ninh Phong'!V12+'[2]Phường Ninh Sơn'!V12+'[2]Phường Phúc Thành'!V12+'[2]Phường Tân Thành'!V12+'[2]Phường Thanh Bình'!V12+'[2]Phường Vân Giang'!V12+'[2]Xã Ninh Nhất'!V12+'[2]Xã Ninh Phúc'!V12+'[2]Xã Ninh Tiến'!V12+'[2]Xã Song An'!V12+'[2]Xã Song Lãng'!V12+'[2]Xã Tam Quang'!V12+'[2]Xã Tân Hòa'!V12+'[2]Xã Tân Lập'!V12+'[2]Xã Tân Phong'!V12+'[2]Xã Trung An'!V12+'[2]Xã Tự Tân'!V12+'[2]Xã Việt Hùng'!V12+'[2]Xã Việt Thuận'!V12+'[2]Xã Vũ Đoài'!V12+'[2]Xã Vũ Hội'!V12+'[2]Xã Vũ Tiến'!V12+'[2]Xã Vũ Vân'!V12+'[2]Xã Vũ Vinh'!V12+'[2]Xã Xuân Hòa'!V12</f>
        <v>0</v>
      </c>
      <c r="W12" s="129">
        <f>'[2]Phường 1'!W12+'[2]Phường 2'!W12+'[2]Phường 3'!W12+'[2]Phường An Đôn'!W12+'[2]Xã Hải Lệ'!W12+'[2]Phường Ninh Phong'!W12+'[2]Phường Ninh Sơn'!W12+'[2]Phường Phúc Thành'!W12+'[2]Phường Tân Thành'!W12+'[2]Phường Thanh Bình'!W12+'[2]Phường Vân Giang'!W12+'[2]Xã Ninh Nhất'!W12+'[2]Xã Ninh Phúc'!W12+'[2]Xã Ninh Tiến'!W12+'[2]Xã Song An'!W12+'[2]Xã Song Lãng'!W12+'[2]Xã Tam Quang'!W12+'[2]Xã Tân Hòa'!W12+'[2]Xã Tân Lập'!W12+'[2]Xã Tân Phong'!W12+'[2]Xã Trung An'!W12+'[2]Xã Tự Tân'!W12+'[2]Xã Việt Hùng'!W12+'[2]Xã Việt Thuận'!W12+'[2]Xã Vũ Đoài'!W12+'[2]Xã Vũ Hội'!W12+'[2]Xã Vũ Tiến'!W12+'[2]Xã Vũ Vân'!W12+'[2]Xã Vũ Vinh'!W12+'[2]Xã Xuân Hòa'!W12</f>
        <v>0</v>
      </c>
      <c r="X12" s="129">
        <f>'[2]Phường 1'!X12+'[2]Phường 2'!X12+'[2]Phường 3'!X12+'[2]Phường An Đôn'!X12+'[2]Xã Hải Lệ'!X12+'[2]Phường Ninh Phong'!X12+'[2]Phường Ninh Sơn'!X12+'[2]Phường Phúc Thành'!X12+'[2]Phường Tân Thành'!X12+'[2]Phường Thanh Bình'!X12+'[2]Phường Vân Giang'!X12+'[2]Xã Ninh Nhất'!X12+'[2]Xã Ninh Phúc'!X12+'[2]Xã Ninh Tiến'!X12+'[2]Xã Song An'!X12+'[2]Xã Song Lãng'!X12+'[2]Xã Tam Quang'!X12+'[2]Xã Tân Hòa'!X12+'[2]Xã Tân Lập'!X12+'[2]Xã Tân Phong'!X12+'[2]Xã Trung An'!X12+'[2]Xã Tự Tân'!X12+'[2]Xã Việt Hùng'!X12+'[2]Xã Việt Thuận'!X12+'[2]Xã Vũ Đoài'!X12+'[2]Xã Vũ Hội'!X12+'[2]Xã Vũ Tiến'!X12+'[2]Xã Vũ Vân'!X12+'[2]Xã Vũ Vinh'!X12+'[2]Xã Xuân Hòa'!X12</f>
        <v>0</v>
      </c>
      <c r="Y12" s="129">
        <f>SUM(Z12:AI12)</f>
        <v>0</v>
      </c>
      <c r="Z12" s="130">
        <f>'[2]Phường 1'!Z12+'[2]Phường 2'!Z12+'[2]Phường 3'!Z12+'[2]Phường An Đôn'!Z12+'[2]Xã Hải Lệ'!Z12+'[2]Phường Ninh Phong'!Z12+'[2]Phường Ninh Sơn'!Z12+'[2]Phường Phúc Thành'!Z12+'[2]Phường Tân Thành'!Z12+'[2]Phường Thanh Bình'!Z12+'[2]Phường Vân Giang'!Z12+'[2]Xã Ninh Nhất'!Z12+'[2]Xã Ninh Phúc'!Z12+'[2]Xã Ninh Tiến'!Z12+'[2]Xã Song An'!Z12+'[2]Xã Song Lãng'!Z12+'[2]Xã Tam Quang'!Z12+'[2]Xã Tân Hòa'!Z12+'[2]Xã Tân Lập'!Z12+'[2]Xã Tân Phong'!Z12+'[2]Xã Trung An'!Z12+'[2]Xã Tự Tân'!Z12+'[2]Xã Việt Hùng'!Z12+'[2]Xã Việt Thuận'!Z12+'[2]Xã Vũ Đoài'!Z12+'[2]Xã Vũ Hội'!Z12+'[2]Xã Vũ Tiến'!Z12+'[2]Xã Vũ Vân'!Z12+'[2]Xã Vũ Vinh'!Z12+'[2]Xã Xuân Hòa'!Z12</f>
        <v>0</v>
      </c>
      <c r="AA12" s="130">
        <f>'[2]Phường 1'!AA12+'[2]Phường 2'!AA12+'[2]Phường 3'!AA12+'[2]Phường An Đôn'!AA12+'[2]Xã Hải Lệ'!AA12+'[2]Phường Ninh Phong'!AA12+'[2]Phường Ninh Sơn'!AA12+'[2]Phường Phúc Thành'!AA12+'[2]Phường Tân Thành'!AA12+'[2]Phường Thanh Bình'!AA12+'[2]Phường Vân Giang'!AA12+'[2]Xã Ninh Nhất'!AA12+'[2]Xã Ninh Phúc'!AA12+'[2]Xã Ninh Tiến'!AA12+'[2]Xã Song An'!AA12+'[2]Xã Song Lãng'!AA12+'[2]Xã Tam Quang'!AA12+'[2]Xã Tân Hòa'!AA12+'[2]Xã Tân Lập'!AA12+'[2]Xã Tân Phong'!AA12+'[2]Xã Trung An'!AA12+'[2]Xã Tự Tân'!AA12+'[2]Xã Việt Hùng'!AA12+'[2]Xã Việt Thuận'!AA12+'[2]Xã Vũ Đoài'!AA12+'[2]Xã Vũ Hội'!AA12+'[2]Xã Vũ Tiến'!AA12+'[2]Xã Vũ Vân'!AA12+'[2]Xã Vũ Vinh'!AA12+'[2]Xã Xuân Hòa'!AA12</f>
        <v>0</v>
      </c>
      <c r="AB12" s="130">
        <f>'[2]Phường 1'!AB12+'[2]Phường 2'!AB12+'[2]Phường 3'!AB12+'[2]Phường An Đôn'!AB12+'[2]Xã Hải Lệ'!AB12+'[2]Phường Ninh Phong'!AB12+'[2]Phường Ninh Sơn'!AB12+'[2]Phường Phúc Thành'!AB12+'[2]Phường Tân Thành'!AB12+'[2]Phường Thanh Bình'!AB12+'[2]Phường Vân Giang'!AB12+'[2]Xã Ninh Nhất'!AB12+'[2]Xã Ninh Phúc'!AB12+'[2]Xã Ninh Tiến'!AB12+'[2]Xã Song An'!AB12+'[2]Xã Song Lãng'!AB12+'[2]Xã Tam Quang'!AB12+'[2]Xã Tân Hòa'!AB12+'[2]Xã Tân Lập'!AB12+'[2]Xã Tân Phong'!AB12+'[2]Xã Trung An'!AB12+'[2]Xã Tự Tân'!AB12+'[2]Xã Việt Hùng'!AB12+'[2]Xã Việt Thuận'!AB12+'[2]Xã Vũ Đoài'!AB12+'[2]Xã Vũ Hội'!AB12+'[2]Xã Vũ Tiến'!AB12+'[2]Xã Vũ Vân'!AB12+'[2]Xã Vũ Vinh'!AB12+'[2]Xã Xuân Hòa'!AB12</f>
        <v>0</v>
      </c>
      <c r="AC12" s="130">
        <f>'[2]Phường 1'!AC12+'[2]Phường 2'!AC12+'[2]Phường 3'!AC12+'[2]Phường An Đôn'!AC12+'[2]Xã Hải Lệ'!AC12+'[2]Phường Ninh Phong'!AC12+'[2]Phường Ninh Sơn'!AC12+'[2]Phường Phúc Thành'!AC12+'[2]Phường Tân Thành'!AC12+'[2]Phường Thanh Bình'!AC12+'[2]Phường Vân Giang'!AC12+'[2]Xã Ninh Nhất'!AC12+'[2]Xã Ninh Phúc'!AC12+'[2]Xã Ninh Tiến'!AC12+'[2]Xã Song An'!AC12+'[2]Xã Song Lãng'!AC12+'[2]Xã Tam Quang'!AC12+'[2]Xã Tân Hòa'!AC12+'[2]Xã Tân Lập'!AC12+'[2]Xã Tân Phong'!AC12+'[2]Xã Trung An'!AC12+'[2]Xã Tự Tân'!AC12+'[2]Xã Việt Hùng'!AC12+'[2]Xã Việt Thuận'!AC12+'[2]Xã Vũ Đoài'!AC12+'[2]Xã Vũ Hội'!AC12+'[2]Xã Vũ Tiến'!AC12+'[2]Xã Vũ Vân'!AC12+'[2]Xã Vũ Vinh'!AC12+'[2]Xã Xuân Hòa'!AC12</f>
        <v>0</v>
      </c>
      <c r="AD12" s="130">
        <f>'[2]Phường 1'!AD12+'[2]Phường 2'!AD12+'[2]Phường 3'!AD12+'[2]Phường An Đôn'!AD12+'[2]Xã Hải Lệ'!AD12+'[2]Phường Ninh Phong'!AD12+'[2]Phường Ninh Sơn'!AD12+'[2]Phường Phúc Thành'!AD12+'[2]Phường Tân Thành'!AD12+'[2]Phường Thanh Bình'!AD12+'[2]Phường Vân Giang'!AD12+'[2]Xã Ninh Nhất'!AD12+'[2]Xã Ninh Phúc'!AD12+'[2]Xã Ninh Tiến'!AD12+'[2]Xã Song An'!AD12+'[2]Xã Song Lãng'!AD12+'[2]Xã Tam Quang'!AD12+'[2]Xã Tân Hòa'!AD12+'[2]Xã Tân Lập'!AD12+'[2]Xã Tân Phong'!AD12+'[2]Xã Trung An'!AD12+'[2]Xã Tự Tân'!AD12+'[2]Xã Việt Hùng'!AD12+'[2]Xã Việt Thuận'!AD12+'[2]Xã Vũ Đoài'!AD12+'[2]Xã Vũ Hội'!AD12+'[2]Xã Vũ Tiến'!AD12+'[2]Xã Vũ Vân'!AD12+'[2]Xã Vũ Vinh'!AD12+'[2]Xã Xuân Hòa'!AD12</f>
        <v>0</v>
      </c>
      <c r="AE12" s="130">
        <f>'[2]Phường 1'!AE12+'[2]Phường 2'!AE12+'[2]Phường 3'!AE12+'[2]Phường An Đôn'!AE12+'[2]Xã Hải Lệ'!AE12+'[2]Phường Ninh Phong'!AE12+'[2]Phường Ninh Sơn'!AE12+'[2]Phường Phúc Thành'!AE12+'[2]Phường Tân Thành'!AE12+'[2]Phường Thanh Bình'!AE12+'[2]Phường Vân Giang'!AE12+'[2]Xã Ninh Nhất'!AE12+'[2]Xã Ninh Phúc'!AE12+'[2]Xã Ninh Tiến'!AE12+'[2]Xã Song An'!AE12+'[2]Xã Song Lãng'!AE12+'[2]Xã Tam Quang'!AE12+'[2]Xã Tân Hòa'!AE12+'[2]Xã Tân Lập'!AE12+'[2]Xã Tân Phong'!AE12+'[2]Xã Trung An'!AE12+'[2]Xã Tự Tân'!AE12+'[2]Xã Việt Hùng'!AE12+'[2]Xã Việt Thuận'!AE12+'[2]Xã Vũ Đoài'!AE12+'[2]Xã Vũ Hội'!AE12+'[2]Xã Vũ Tiến'!AE12+'[2]Xã Vũ Vân'!AE12+'[2]Xã Vũ Vinh'!AE12+'[2]Xã Xuân Hòa'!AE12</f>
        <v>0</v>
      </c>
      <c r="AF12" s="130">
        <f>'[2]Phường 1'!AF12+'[2]Phường 2'!AF12+'[2]Phường 3'!AF12+'[2]Phường An Đôn'!AF12+'[2]Xã Hải Lệ'!AF12+'[2]Phường Ninh Phong'!AF12+'[2]Phường Ninh Sơn'!AF12+'[2]Phường Phúc Thành'!AF12+'[2]Phường Tân Thành'!AF12+'[2]Phường Thanh Bình'!AF12+'[2]Phường Vân Giang'!AF12+'[2]Xã Ninh Nhất'!AF12+'[2]Xã Ninh Phúc'!AF12+'[2]Xã Ninh Tiến'!AF12+'[2]Xã Song An'!AF12+'[2]Xã Song Lãng'!AF12+'[2]Xã Tam Quang'!AF12+'[2]Xã Tân Hòa'!AF12+'[2]Xã Tân Lập'!AF12+'[2]Xã Tân Phong'!AF12+'[2]Xã Trung An'!AF12+'[2]Xã Tự Tân'!AF12+'[2]Xã Việt Hùng'!AF12+'[2]Xã Việt Thuận'!AF12+'[2]Xã Vũ Đoài'!AF12+'[2]Xã Vũ Hội'!AF12+'[2]Xã Vũ Tiến'!AF12+'[2]Xã Vũ Vân'!AF12+'[2]Xã Vũ Vinh'!AF12+'[2]Xã Xuân Hòa'!AF12</f>
        <v>0</v>
      </c>
      <c r="AG12" s="130">
        <f>'[2]Phường 1'!AG12+'[2]Phường 2'!AG12+'[2]Phường 3'!AG12+'[2]Phường An Đôn'!AG12+'[2]Xã Hải Lệ'!AG12+'[2]Phường Ninh Phong'!AG12+'[2]Phường Ninh Sơn'!AG12+'[2]Phường Phúc Thành'!AG12+'[2]Phường Tân Thành'!AG12+'[2]Phường Thanh Bình'!AG12+'[2]Phường Vân Giang'!AG12+'[2]Xã Ninh Nhất'!AG12+'[2]Xã Ninh Phúc'!AG12+'[2]Xã Ninh Tiến'!AG12+'[2]Xã Song An'!AG12+'[2]Xã Song Lãng'!AG12+'[2]Xã Tam Quang'!AG12+'[2]Xã Tân Hòa'!AG12+'[2]Xã Tân Lập'!AG12+'[2]Xã Tân Phong'!AG12+'[2]Xã Trung An'!AG12+'[2]Xã Tự Tân'!AG12+'[2]Xã Việt Hùng'!AG12+'[2]Xã Việt Thuận'!AG12+'[2]Xã Vũ Đoài'!AG12+'[2]Xã Vũ Hội'!AG12+'[2]Xã Vũ Tiến'!AG12+'[2]Xã Vũ Vân'!AG12+'[2]Xã Vũ Vinh'!AG12+'[2]Xã Xuân Hòa'!AG12</f>
        <v>0</v>
      </c>
      <c r="AH12" s="130">
        <f>'[2]Phường 1'!AH12+'[2]Phường 2'!AH12+'[2]Phường 3'!AH12+'[2]Phường An Đôn'!AH12+'[2]Xã Hải Lệ'!AH12+'[2]Phường Ninh Phong'!AH12+'[2]Phường Ninh Sơn'!AH12+'[2]Phường Phúc Thành'!AH12+'[2]Phường Tân Thành'!AH12+'[2]Phường Thanh Bình'!AH12+'[2]Phường Vân Giang'!AH12+'[2]Xã Ninh Nhất'!AH12+'[2]Xã Ninh Phúc'!AH12+'[2]Xã Ninh Tiến'!AH12+'[2]Xã Song An'!AH12+'[2]Xã Song Lãng'!AH12+'[2]Xã Tam Quang'!AH12+'[2]Xã Tân Hòa'!AH12+'[2]Xã Tân Lập'!AH12+'[2]Xã Tân Phong'!AH12+'[2]Xã Trung An'!AH12+'[2]Xã Tự Tân'!AH12+'[2]Xã Việt Hùng'!AH12+'[2]Xã Việt Thuận'!AH12+'[2]Xã Vũ Đoài'!AH12+'[2]Xã Vũ Hội'!AH12+'[2]Xã Vũ Tiến'!AH12+'[2]Xã Vũ Vân'!AH12+'[2]Xã Vũ Vinh'!AH12+'[2]Xã Xuân Hòa'!AH12</f>
        <v>0</v>
      </c>
      <c r="AI12" s="130">
        <f>'[2]Phường 1'!AI12+'[2]Phường 2'!AI12+'[2]Phường 3'!AI12+'[2]Phường An Đôn'!AI12+'[2]Xã Hải Lệ'!AI12+'[2]Phường Ninh Phong'!AI12+'[2]Phường Ninh Sơn'!AI12+'[2]Phường Phúc Thành'!AI12+'[2]Phường Tân Thành'!AI12+'[2]Phường Thanh Bình'!AI12+'[2]Phường Vân Giang'!AI12+'[2]Xã Ninh Nhất'!AI12+'[2]Xã Ninh Phúc'!AI12+'[2]Xã Ninh Tiến'!AI12+'[2]Xã Song An'!AI12+'[2]Xã Song Lãng'!AI12+'[2]Xã Tam Quang'!AI12+'[2]Xã Tân Hòa'!AI12+'[2]Xã Tân Lập'!AI12+'[2]Xã Tân Phong'!AI12+'[2]Xã Trung An'!AI12+'[2]Xã Tự Tân'!AI12+'[2]Xã Việt Hùng'!AI12+'[2]Xã Việt Thuận'!AI12+'[2]Xã Vũ Đoài'!AI12+'[2]Xã Vũ Hội'!AI12+'[2]Xã Vũ Tiến'!AI12+'[2]Xã Vũ Vân'!AI12+'[2]Xã Vũ Vinh'!AI12+'[2]Xã Xuân Hòa'!AI12</f>
        <v>0</v>
      </c>
      <c r="AJ12" s="129">
        <f t="shared" ref="AJ12:AJ22" si="4">SUM(AK12:AP12)</f>
        <v>0</v>
      </c>
      <c r="AK12" s="130">
        <f>'[2]Phường 1'!AK12+'[2]Phường 2'!AK12+'[2]Phường 3'!AK12+'[2]Phường An Đôn'!AK12+'[2]Xã Hải Lệ'!AK12+'[2]Phường Ninh Phong'!AK12+'[2]Phường Ninh Sơn'!AK12+'[2]Phường Phúc Thành'!AK12+'[2]Phường Tân Thành'!AK12+'[2]Phường Thanh Bình'!AK12+'[2]Phường Vân Giang'!AK12+'[2]Xã Ninh Nhất'!AK12+'[2]Xã Ninh Phúc'!AK12+'[2]Xã Ninh Tiến'!AK12+'[2]Xã Song An'!AK12+'[2]Xã Song Lãng'!AK12+'[2]Xã Tam Quang'!AK12+'[2]Xã Tân Hòa'!AK12+'[2]Xã Tân Lập'!AK12+'[2]Xã Tân Phong'!AK12+'[2]Xã Trung An'!AK12+'[2]Xã Tự Tân'!AK12+'[2]Xã Việt Hùng'!AK12+'[2]Xã Việt Thuận'!AK12+'[2]Xã Vũ Đoài'!AK12+'[2]Xã Vũ Hội'!AK12+'[2]Xã Vũ Tiến'!AK12+'[2]Xã Vũ Vân'!AK12+'[2]Xã Vũ Vinh'!AK12+'[2]Xã Xuân Hòa'!AK12</f>
        <v>0</v>
      </c>
      <c r="AL12" s="130">
        <f>'[2]Phường 1'!AL12+'[2]Phường 2'!AL12+'[2]Phường 3'!AL12+'[2]Phường An Đôn'!AL12+'[2]Xã Hải Lệ'!AL12+'[2]Phường Ninh Phong'!AL12+'[2]Phường Ninh Sơn'!AL12+'[2]Phường Phúc Thành'!AL12+'[2]Phường Tân Thành'!AL12+'[2]Phường Thanh Bình'!AL12+'[2]Phường Vân Giang'!AL12+'[2]Xã Ninh Nhất'!AL12+'[2]Xã Ninh Phúc'!AL12+'[2]Xã Ninh Tiến'!AL12+'[2]Xã Song An'!AL12+'[2]Xã Song Lãng'!AL12+'[2]Xã Tam Quang'!AL12+'[2]Xã Tân Hòa'!AL12+'[2]Xã Tân Lập'!AL12+'[2]Xã Tân Phong'!AL12+'[2]Xã Trung An'!AL12+'[2]Xã Tự Tân'!AL12+'[2]Xã Việt Hùng'!AL12+'[2]Xã Việt Thuận'!AL12+'[2]Xã Vũ Đoài'!AL12+'[2]Xã Vũ Hội'!AL12+'[2]Xã Vũ Tiến'!AL12+'[2]Xã Vũ Vân'!AL12+'[2]Xã Vũ Vinh'!AL12+'[2]Xã Xuân Hòa'!AL12</f>
        <v>0</v>
      </c>
      <c r="AM12" s="130">
        <f>'[2]Phường 1'!AM12+'[2]Phường 2'!AM12+'[2]Phường 3'!AM12+'[2]Phường An Đôn'!AM12+'[2]Xã Hải Lệ'!AM12+'[2]Phường Ninh Phong'!AM12+'[2]Phường Ninh Sơn'!AM12+'[2]Phường Phúc Thành'!AM12+'[2]Phường Tân Thành'!AM12+'[2]Phường Thanh Bình'!AM12+'[2]Phường Vân Giang'!AM12+'[2]Xã Ninh Nhất'!AM12+'[2]Xã Ninh Phúc'!AM12+'[2]Xã Ninh Tiến'!AM12+'[2]Xã Song An'!AM12+'[2]Xã Song Lãng'!AM12+'[2]Xã Tam Quang'!AM12+'[2]Xã Tân Hòa'!AM12+'[2]Xã Tân Lập'!AM12+'[2]Xã Tân Phong'!AM12+'[2]Xã Trung An'!AM12+'[2]Xã Tự Tân'!AM12+'[2]Xã Việt Hùng'!AM12+'[2]Xã Việt Thuận'!AM12+'[2]Xã Vũ Đoài'!AM12+'[2]Xã Vũ Hội'!AM12+'[2]Xã Vũ Tiến'!AM12+'[2]Xã Vũ Vân'!AM12+'[2]Xã Vũ Vinh'!AM12+'[2]Xã Xuân Hòa'!AM12</f>
        <v>0</v>
      </c>
      <c r="AN12" s="130">
        <f>'[2]Phường 1'!AN12+'[2]Phường 2'!AN12+'[2]Phường 3'!AN12+'[2]Phường An Đôn'!AN12+'[2]Xã Hải Lệ'!AN12+'[2]Phường Ninh Phong'!AN12+'[2]Phường Ninh Sơn'!AN12+'[2]Phường Phúc Thành'!AN12+'[2]Phường Tân Thành'!AN12+'[2]Phường Thanh Bình'!AN12+'[2]Phường Vân Giang'!AN12+'[2]Xã Ninh Nhất'!AN12+'[2]Xã Ninh Phúc'!AN12+'[2]Xã Ninh Tiến'!AN12+'[2]Xã Song An'!AN12+'[2]Xã Song Lãng'!AN12+'[2]Xã Tam Quang'!AN12+'[2]Xã Tân Hòa'!AN12+'[2]Xã Tân Lập'!AN12+'[2]Xã Tân Phong'!AN12+'[2]Xã Trung An'!AN12+'[2]Xã Tự Tân'!AN12+'[2]Xã Việt Hùng'!AN12+'[2]Xã Việt Thuận'!AN12+'[2]Xã Vũ Đoài'!AN12+'[2]Xã Vũ Hội'!AN12+'[2]Xã Vũ Tiến'!AN12+'[2]Xã Vũ Vân'!AN12+'[2]Xã Vũ Vinh'!AN12+'[2]Xã Xuân Hòa'!AN12</f>
        <v>0</v>
      </c>
      <c r="AO12" s="130">
        <f>'[2]Phường 1'!AO12+'[2]Phường 2'!AO12+'[2]Phường 3'!AO12+'[2]Phường An Đôn'!AO12+'[2]Xã Hải Lệ'!AO12+'[2]Phường Ninh Phong'!AO12+'[2]Phường Ninh Sơn'!AO12+'[2]Phường Phúc Thành'!AO12+'[2]Phường Tân Thành'!AO12+'[2]Phường Thanh Bình'!AO12+'[2]Phường Vân Giang'!AO12+'[2]Xã Ninh Nhất'!AO12+'[2]Xã Ninh Phúc'!AO12+'[2]Xã Ninh Tiến'!AO12+'[2]Xã Song An'!AO12+'[2]Xã Song Lãng'!AO12+'[2]Xã Tam Quang'!AO12+'[2]Xã Tân Hòa'!AO12+'[2]Xã Tân Lập'!AO12+'[2]Xã Tân Phong'!AO12+'[2]Xã Trung An'!AO12+'[2]Xã Tự Tân'!AO12+'[2]Xã Việt Hùng'!AO12+'[2]Xã Việt Thuận'!AO12+'[2]Xã Vũ Đoài'!AO12+'[2]Xã Vũ Hội'!AO12+'[2]Xã Vũ Tiến'!AO12+'[2]Xã Vũ Vân'!AO12+'[2]Xã Vũ Vinh'!AO12+'[2]Xã Xuân Hòa'!AO12</f>
        <v>0</v>
      </c>
      <c r="AP12" s="130">
        <f>'[2]Phường 1'!AP12+'[2]Phường 2'!AP12+'[2]Phường 3'!AP12+'[2]Phường An Đôn'!AP12+'[2]Xã Hải Lệ'!AP12+'[2]Phường Ninh Phong'!AP12+'[2]Phường Ninh Sơn'!AP12+'[2]Phường Phúc Thành'!AP12+'[2]Phường Tân Thành'!AP12+'[2]Phường Thanh Bình'!AP12+'[2]Phường Vân Giang'!AP12+'[2]Xã Ninh Nhất'!AP12+'[2]Xã Ninh Phúc'!AP12+'[2]Xã Ninh Tiến'!AP12+'[2]Xã Song An'!AP12+'[2]Xã Song Lãng'!AP12+'[2]Xã Tam Quang'!AP12+'[2]Xã Tân Hòa'!AP12+'[2]Xã Tân Lập'!AP12+'[2]Xã Tân Phong'!AP12+'[2]Xã Trung An'!AP12+'[2]Xã Tự Tân'!AP12+'[2]Xã Việt Hùng'!AP12+'[2]Xã Việt Thuận'!AP12+'[2]Xã Vũ Đoài'!AP12+'[2]Xã Vũ Hội'!AP12+'[2]Xã Vũ Tiến'!AP12+'[2]Xã Vũ Vân'!AP12+'[2]Xã Vũ Vinh'!AP12+'[2]Xã Xuân Hòa'!AP12</f>
        <v>0</v>
      </c>
      <c r="AQ12" s="129">
        <f t="shared" ref="AQ12:AQ22" si="5">SUM(AR12:BA12)</f>
        <v>0</v>
      </c>
      <c r="AR12" s="130">
        <f>'[2]Phường 1'!AR12+'[2]Phường 2'!AR12+'[2]Phường 3'!AR12+'[2]Phường An Đôn'!AR12+'[2]Xã Hải Lệ'!AR12+'[2]Phường Ninh Phong'!AR12+'[2]Phường Ninh Sơn'!AR12+'[2]Phường Phúc Thành'!AR12+'[2]Phường Tân Thành'!AR12+'[2]Phường Thanh Bình'!AR12+'[2]Phường Vân Giang'!AR12+'[2]Xã Ninh Nhất'!AR12+'[2]Xã Ninh Phúc'!AR12+'[2]Xã Ninh Tiến'!AR12+'[2]Xã Song An'!AR12+'[2]Xã Song Lãng'!AR12+'[2]Xã Tam Quang'!AR12+'[2]Xã Tân Hòa'!AR12+'[2]Xã Tân Lập'!AR12+'[2]Xã Tân Phong'!AR12+'[2]Xã Trung An'!AR12+'[2]Xã Tự Tân'!AR12+'[2]Xã Việt Hùng'!AR12+'[2]Xã Việt Thuận'!AR12+'[2]Xã Vũ Đoài'!AR12+'[2]Xã Vũ Hội'!AR12+'[2]Xã Vũ Tiến'!AR12+'[2]Xã Vũ Vân'!AR12+'[2]Xã Vũ Vinh'!AR12+'[2]Xã Xuân Hòa'!AR12</f>
        <v>0</v>
      </c>
      <c r="AS12" s="130">
        <v>0</v>
      </c>
      <c r="AT12" s="130">
        <v>0</v>
      </c>
      <c r="AU12" s="130">
        <v>0</v>
      </c>
      <c r="AV12" s="130">
        <v>0</v>
      </c>
      <c r="AW12" s="130">
        <v>0</v>
      </c>
      <c r="AX12" s="130">
        <v>0</v>
      </c>
      <c r="AY12" s="130">
        <v>0</v>
      </c>
      <c r="AZ12" s="130">
        <v>0</v>
      </c>
      <c r="BA12" s="130">
        <v>0</v>
      </c>
      <c r="BB12" s="129">
        <v>0</v>
      </c>
      <c r="BC12" s="129">
        <v>0</v>
      </c>
      <c r="BD12" s="129">
        <v>0</v>
      </c>
      <c r="BE12" s="129">
        <v>0</v>
      </c>
      <c r="BF12" s="130">
        <v>0</v>
      </c>
      <c r="BG12" s="130">
        <v>0</v>
      </c>
      <c r="BH12" s="129">
        <v>0</v>
      </c>
      <c r="BI12" s="127">
        <v>0</v>
      </c>
      <c r="BJ12" s="130">
        <v>0</v>
      </c>
      <c r="BK12" s="130">
        <v>0</v>
      </c>
      <c r="BL12" s="130">
        <v>0</v>
      </c>
      <c r="BM12" s="130">
        <v>0</v>
      </c>
      <c r="BN12" s="130">
        <v>0</v>
      </c>
      <c r="BO12" s="129">
        <v>0</v>
      </c>
      <c r="BP12" s="131">
        <v>0</v>
      </c>
      <c r="BQ12" s="131">
        <v>23.208611000000001</v>
      </c>
      <c r="BR12" s="92">
        <f>'17-CH'!$G12</f>
        <v>23.208611000000001</v>
      </c>
      <c r="BS12" s="116">
        <f t="shared" si="1"/>
        <v>0</v>
      </c>
    </row>
    <row r="13" spans="1:71" ht="19.899999999999999" customHeight="1">
      <c r="A13" s="126" t="s">
        <v>17</v>
      </c>
      <c r="B13" s="88" t="s">
        <v>18</v>
      </c>
      <c r="C13" s="87" t="s">
        <v>19</v>
      </c>
      <c r="D13" s="129">
        <f>'[2]01CH'!D13</f>
        <v>212.20503100000002</v>
      </c>
      <c r="E13" s="127">
        <f>J13+K13+L13+M13+O13+P13+Q13+R13+F13</f>
        <v>0</v>
      </c>
      <c r="F13" s="129">
        <f t="shared" ref="F13:F22" si="6">G13+H13</f>
        <v>0</v>
      </c>
      <c r="G13" s="129">
        <f>'[2]Phường 1'!G13+'[2]Phường 2'!G13+'[2]Phường 3'!G13+'[2]Phường An Đôn'!G13+'[2]Xã Hải Lệ'!G13+'[2]Phường Ninh Phong'!G13+'[2]Phường Ninh Sơn'!G13+'[2]Phường Phúc Thành'!G13+'[2]Phường Tân Thành'!G13+'[2]Phường Thanh Bình'!G13+'[2]Phường Vân Giang'!G13+'[2]Xã Ninh Nhất'!G13+'[2]Xã Ninh Phúc'!G13+'[2]Xã Ninh Tiến'!G13+'[2]Xã Song An'!G13+'[2]Xã Song Lãng'!G13+'[2]Xã Tam Quang'!G13+'[2]Xã Tân Hòa'!G13+'[2]Xã Tân Lập'!G13+'[2]Xã Tân Phong'!G13+'[2]Xã Trung An'!G13+'[2]Xã Tự Tân'!G13+'[2]Xã Việt Hùng'!G13+'[2]Xã Việt Thuận'!G13+'[2]Xã Vũ Đoài'!G13+'[2]Xã Vũ Hội'!G13+'[2]Xã Vũ Tiến'!G13+'[2]Xã Vũ Vân'!G13+'[2]Xã Vũ Vinh'!G13+'[2]Xã Xuân Hòa'!G13</f>
        <v>0</v>
      </c>
      <c r="H13" s="129">
        <f>'[2]Phường 1'!H13+'[2]Phường 2'!H13+'[2]Phường 3'!H13+'[2]Phường An Đôn'!H13+'[2]Xã Hải Lệ'!H13+'[2]Phường Ninh Phong'!H13+'[2]Phường Ninh Sơn'!H13+'[2]Phường Phúc Thành'!H13+'[2]Phường Tân Thành'!H13+'[2]Phường Thanh Bình'!H13+'[2]Phường Vân Giang'!H13+'[2]Xã Ninh Nhất'!H13+'[2]Xã Ninh Phúc'!H13+'[2]Xã Ninh Tiến'!H13+'[2]Xã Song An'!H13+'[2]Xã Song Lãng'!H13+'[2]Xã Tam Quang'!H13+'[2]Xã Tân Hòa'!H13+'[2]Xã Tân Lập'!H13+'[2]Xã Tân Phong'!H13+'[2]Xã Trung An'!H13+'[2]Xã Tự Tân'!H13+'[2]Xã Việt Hùng'!H13+'[2]Xã Việt Thuận'!H13+'[2]Xã Vũ Đoài'!H13+'[2]Xã Vũ Hội'!H13+'[2]Xã Vũ Tiến'!H13+'[2]Xã Vũ Vân'!H13+'[2]Xã Vũ Vinh'!H13+'[2]Xã Xuân Hòa'!H13</f>
        <v>0</v>
      </c>
      <c r="I13" s="140">
        <f>$D13-$BO13</f>
        <v>208.13084100000003</v>
      </c>
      <c r="J13" s="129">
        <f>'[2]Phường 1'!J13+'[2]Phường 2'!J13+'[2]Phường 3'!J13+'[2]Phường An Đôn'!J13+'[2]Xã Hải Lệ'!J13+'[2]Phường Ninh Phong'!J13+'[2]Phường Ninh Sơn'!J13+'[2]Phường Phúc Thành'!J13+'[2]Phường Tân Thành'!J13+'[2]Phường Thanh Bình'!J13+'[2]Phường Vân Giang'!J13+'[2]Xã Ninh Nhất'!J13+'[2]Xã Ninh Phúc'!J13+'[2]Xã Ninh Tiến'!J13+'[2]Xã Song An'!J13+'[2]Xã Song Lãng'!J13+'[2]Xã Tam Quang'!J13+'[2]Xã Tân Hòa'!J13+'[2]Xã Tân Lập'!J13+'[2]Xã Tân Phong'!J13+'[2]Xã Trung An'!J13+'[2]Xã Tự Tân'!J13+'[2]Xã Việt Hùng'!J13+'[2]Xã Việt Thuận'!J13+'[2]Xã Vũ Đoài'!J13+'[2]Xã Vũ Hội'!J13+'[2]Xã Vũ Tiến'!J13+'[2]Xã Vũ Vân'!J13+'[2]Xã Vũ Vinh'!J13+'[2]Xã Xuân Hòa'!J13</f>
        <v>0</v>
      </c>
      <c r="K13" s="129">
        <f>'[2]Phường 1'!K13+'[2]Phường 2'!K13+'[2]Phường 3'!K13+'[2]Phường An Đôn'!K13+'[2]Xã Hải Lệ'!K13+'[2]Phường Ninh Phong'!K13+'[2]Phường Ninh Sơn'!K13+'[2]Phường Phúc Thành'!K13+'[2]Phường Tân Thành'!K13+'[2]Phường Thanh Bình'!K13+'[2]Phường Vân Giang'!K13+'[2]Xã Ninh Nhất'!K13+'[2]Xã Ninh Phúc'!K13+'[2]Xã Ninh Tiến'!K13+'[2]Xã Song An'!K13+'[2]Xã Song Lãng'!K13+'[2]Xã Tam Quang'!K13+'[2]Xã Tân Hòa'!K13+'[2]Xã Tân Lập'!K13+'[2]Xã Tân Phong'!K13+'[2]Xã Trung An'!K13+'[2]Xã Tự Tân'!K13+'[2]Xã Việt Hùng'!K13+'[2]Xã Việt Thuận'!K13+'[2]Xã Vũ Đoài'!K13+'[2]Xã Vũ Hội'!K13+'[2]Xã Vũ Tiến'!K13+'[2]Xã Vũ Vân'!K13+'[2]Xã Vũ Vinh'!K13+'[2]Xã Xuân Hòa'!K13</f>
        <v>0</v>
      </c>
      <c r="L13" s="129">
        <f>'[2]Phường 1'!L13+'[2]Phường 2'!L13+'[2]Phường 3'!L13+'[2]Phường An Đôn'!L13+'[2]Xã Hải Lệ'!L13+'[2]Phường Ninh Phong'!L13+'[2]Phường Ninh Sơn'!L13+'[2]Phường Phúc Thành'!L13+'[2]Phường Tân Thành'!L13+'[2]Phường Thanh Bình'!L13+'[2]Phường Vân Giang'!L13+'[2]Xã Ninh Nhất'!L13+'[2]Xã Ninh Phúc'!L13+'[2]Xã Ninh Tiến'!L13+'[2]Xã Song An'!L13+'[2]Xã Song Lãng'!L13+'[2]Xã Tam Quang'!L13+'[2]Xã Tân Hòa'!L13+'[2]Xã Tân Lập'!L13+'[2]Xã Tân Phong'!L13+'[2]Xã Trung An'!L13+'[2]Xã Tự Tân'!L13+'[2]Xã Việt Hùng'!L13+'[2]Xã Việt Thuận'!L13+'[2]Xã Vũ Đoài'!L13+'[2]Xã Vũ Hội'!L13+'[2]Xã Vũ Tiến'!L13+'[2]Xã Vũ Vân'!L13+'[2]Xã Vũ Vinh'!L13+'[2]Xã Xuân Hòa'!L13</f>
        <v>0</v>
      </c>
      <c r="M13" s="129">
        <f>'[2]Phường 1'!M13+'[2]Phường 2'!M13+'[2]Phường 3'!M13+'[2]Phường An Đôn'!M13+'[2]Xã Hải Lệ'!M13+'[2]Phường Ninh Phong'!M13+'[2]Phường Ninh Sơn'!M13+'[2]Phường Phúc Thành'!M13+'[2]Phường Tân Thành'!M13+'[2]Phường Thanh Bình'!M13+'[2]Phường Vân Giang'!M13+'[2]Xã Ninh Nhất'!M13+'[2]Xã Ninh Phúc'!M13+'[2]Xã Ninh Tiến'!M13+'[2]Xã Song An'!M13+'[2]Xã Song Lãng'!M13+'[2]Xã Tam Quang'!M13+'[2]Xã Tân Hòa'!M13+'[2]Xã Tân Lập'!M13+'[2]Xã Tân Phong'!M13+'[2]Xã Trung An'!M13+'[2]Xã Tự Tân'!M13+'[2]Xã Việt Hùng'!M13+'[2]Xã Việt Thuận'!M13+'[2]Xã Vũ Đoài'!M13+'[2]Xã Vũ Hội'!M13+'[2]Xã Vũ Tiến'!M13+'[2]Xã Vũ Vân'!M13+'[2]Xã Vũ Vinh'!M13+'[2]Xã Xuân Hòa'!M13</f>
        <v>0</v>
      </c>
      <c r="N13" s="130">
        <f>'[2]Phường 1'!N13+'[2]Phường 2'!N13+'[2]Phường 3'!N13+'[2]Phường An Đôn'!N13+'[2]Xã Hải Lệ'!N13+'[2]Phường Ninh Phong'!N13+'[2]Phường Ninh Sơn'!N13+'[2]Phường Phúc Thành'!N13+'[2]Phường Tân Thành'!N13+'[2]Phường Thanh Bình'!N13+'[2]Phường Vân Giang'!N13+'[2]Xã Ninh Nhất'!N13+'[2]Xã Ninh Phúc'!N13+'[2]Xã Ninh Tiến'!N13+'[2]Xã Song An'!N13+'[2]Xã Song Lãng'!N13+'[2]Xã Tam Quang'!N13+'[2]Xã Tân Hòa'!N13+'[2]Xã Tân Lập'!N13+'[2]Xã Tân Phong'!N13+'[2]Xã Trung An'!N13+'[2]Xã Tự Tân'!N13+'[2]Xã Việt Hùng'!N13+'[2]Xã Việt Thuận'!N13+'[2]Xã Vũ Đoài'!N13+'[2]Xã Vũ Hội'!N13+'[2]Xã Vũ Tiến'!N13+'[2]Xã Vũ Vân'!N13+'[2]Xã Vũ Vinh'!N13+'[2]Xã Xuân Hòa'!N13</f>
        <v>0</v>
      </c>
      <c r="O13" s="129">
        <f>'[2]Phường 1'!O13+'[2]Phường 2'!O13+'[2]Phường 3'!O13+'[2]Phường An Đôn'!O13+'[2]Xã Hải Lệ'!O13+'[2]Phường Ninh Phong'!O13+'[2]Phường Ninh Sơn'!O13+'[2]Phường Phúc Thành'!O13+'[2]Phường Tân Thành'!O13+'[2]Phường Thanh Bình'!O13+'[2]Phường Vân Giang'!O13+'[2]Xã Ninh Nhất'!O13+'[2]Xã Ninh Phúc'!O13+'[2]Xã Ninh Tiến'!O13+'[2]Xã Song An'!O13+'[2]Xã Song Lãng'!O13+'[2]Xã Tam Quang'!O13+'[2]Xã Tân Hòa'!O13+'[2]Xã Tân Lập'!O13+'[2]Xã Tân Phong'!O13+'[2]Xã Trung An'!O13+'[2]Xã Tự Tân'!O13+'[2]Xã Việt Hùng'!O13+'[2]Xã Việt Thuận'!O13+'[2]Xã Vũ Đoài'!O13+'[2]Xã Vũ Hội'!O13+'[2]Xã Vũ Tiến'!O13+'[2]Xã Vũ Vân'!O13+'[2]Xã Vũ Vinh'!O13+'[2]Xã Xuân Hòa'!O13</f>
        <v>0</v>
      </c>
      <c r="P13" s="129">
        <f>'[2]Phường 1'!P13+'[2]Phường 2'!P13+'[2]Phường 3'!P13+'[2]Phường An Đôn'!P13+'[2]Xã Hải Lệ'!P13+'[2]Phường Ninh Phong'!P13+'[2]Phường Ninh Sơn'!P13+'[2]Phường Phúc Thành'!P13+'[2]Phường Tân Thành'!P13+'[2]Phường Thanh Bình'!P13+'[2]Phường Vân Giang'!P13+'[2]Xã Ninh Nhất'!P13+'[2]Xã Ninh Phúc'!P13+'[2]Xã Ninh Tiến'!P13+'[2]Xã Song An'!P13+'[2]Xã Song Lãng'!P13+'[2]Xã Tam Quang'!P13+'[2]Xã Tân Hòa'!P13+'[2]Xã Tân Lập'!P13+'[2]Xã Tân Phong'!P13+'[2]Xã Trung An'!P13+'[2]Xã Tự Tân'!P13+'[2]Xã Việt Hùng'!P13+'[2]Xã Việt Thuận'!P13+'[2]Xã Vũ Đoài'!P13+'[2]Xã Vũ Hội'!P13+'[2]Xã Vũ Tiến'!P13+'[2]Xã Vũ Vân'!P13+'[2]Xã Vũ Vinh'!P13+'[2]Xã Xuân Hòa'!P13</f>
        <v>0</v>
      </c>
      <c r="Q13" s="129">
        <f>'[2]Phường 1'!Q13+'[2]Phường 2'!Q13+'[2]Phường 3'!Q13+'[2]Phường An Đôn'!Q13+'[2]Xã Hải Lệ'!Q13+'[2]Phường Ninh Phong'!Q13+'[2]Phường Ninh Sơn'!Q13+'[2]Phường Phúc Thành'!Q13+'[2]Phường Tân Thành'!Q13+'[2]Phường Thanh Bình'!Q13+'[2]Phường Vân Giang'!Q13+'[2]Xã Ninh Nhất'!Q13+'[2]Xã Ninh Phúc'!Q13+'[2]Xã Ninh Tiến'!Q13+'[2]Xã Song An'!Q13+'[2]Xã Song Lãng'!Q13+'[2]Xã Tam Quang'!Q13+'[2]Xã Tân Hòa'!Q13+'[2]Xã Tân Lập'!Q13+'[2]Xã Tân Phong'!Q13+'[2]Xã Trung An'!Q13+'[2]Xã Tự Tân'!Q13+'[2]Xã Việt Hùng'!Q13+'[2]Xã Việt Thuận'!Q13+'[2]Xã Vũ Đoài'!Q13+'[2]Xã Vũ Hội'!Q13+'[2]Xã Vũ Tiến'!Q13+'[2]Xã Vũ Vân'!Q13+'[2]Xã Vũ Vinh'!Q13+'[2]Xã Xuân Hòa'!Q13</f>
        <v>0</v>
      </c>
      <c r="R13" s="129">
        <f>'[2]Phường 1'!R13+'[2]Phường 2'!R13+'[2]Phường 3'!R13+'[2]Phường An Đôn'!R13+'[2]Xã Hải Lệ'!R13+'[2]Phường Ninh Phong'!R13+'[2]Phường Ninh Sơn'!R13+'[2]Phường Phúc Thành'!R13+'[2]Phường Tân Thành'!R13+'[2]Phường Thanh Bình'!R13+'[2]Phường Vân Giang'!R13+'[2]Xã Ninh Nhất'!R13+'[2]Xã Ninh Phúc'!R13+'[2]Xã Ninh Tiến'!R13+'[2]Xã Song An'!R13+'[2]Xã Song Lãng'!R13+'[2]Xã Tam Quang'!R13+'[2]Xã Tân Hòa'!R13+'[2]Xã Tân Lập'!R13+'[2]Xã Tân Phong'!R13+'[2]Xã Trung An'!R13+'[2]Xã Tự Tân'!R13+'[2]Xã Việt Hùng'!R13+'[2]Xã Việt Thuận'!R13+'[2]Xã Vũ Đoài'!R13+'[2]Xã Vũ Hội'!R13+'[2]Xã Vũ Tiến'!R13+'[2]Xã Vũ Vân'!R13+'[2]Xã Vũ Vinh'!R13+'[2]Xã Xuân Hòa'!R13</f>
        <v>0</v>
      </c>
      <c r="S13" s="127">
        <f t="shared" si="3"/>
        <v>4.0741899999999998</v>
      </c>
      <c r="T13" s="129">
        <f>'[2]Phường 1'!T13+'[2]Phường 2'!T13+'[2]Phường 3'!T13+'[2]Phường An Đôn'!T13+'[2]Xã Hải Lệ'!T13+'[2]Phường Ninh Phong'!T13+'[2]Phường Ninh Sơn'!T13+'[2]Phường Phúc Thành'!T13+'[2]Phường Tân Thành'!T13+'[2]Phường Thanh Bình'!T13+'[2]Phường Vân Giang'!T13+'[2]Xã Ninh Nhất'!T13+'[2]Xã Ninh Phúc'!T13+'[2]Xã Ninh Tiến'!T13+'[2]Xã Song An'!T13+'[2]Xã Song Lãng'!T13+'[2]Xã Tam Quang'!T13+'[2]Xã Tân Hòa'!T13+'[2]Xã Tân Lập'!T13+'[2]Xã Tân Phong'!T13+'[2]Xã Trung An'!T13+'[2]Xã Tự Tân'!T13+'[2]Xã Việt Hùng'!T13+'[2]Xã Việt Thuận'!T13+'[2]Xã Vũ Đoài'!T13+'[2]Xã Vũ Hội'!T13+'[2]Xã Vũ Tiến'!T13+'[2]Xã Vũ Vân'!T13+'[2]Xã Vũ Vinh'!T13+'[2]Xã Xuân Hòa'!T13</f>
        <v>0.62571999999999994</v>
      </c>
      <c r="U13" s="129">
        <f>'[2]Phường 1'!U13+'[2]Phường 2'!U13+'[2]Phường 3'!U13+'[2]Phường An Đôn'!U13+'[2]Xã Hải Lệ'!U13+'[2]Phường Ninh Phong'!U13+'[2]Phường Ninh Sơn'!U13+'[2]Phường Phúc Thành'!U13+'[2]Phường Tân Thành'!U13+'[2]Phường Thanh Bình'!U13+'[2]Phường Vân Giang'!U13+'[2]Xã Ninh Nhất'!U13+'[2]Xã Ninh Phúc'!U13+'[2]Xã Ninh Tiến'!U13+'[2]Xã Song An'!U13+'[2]Xã Song Lãng'!U13+'[2]Xã Tam Quang'!U13+'[2]Xã Tân Hòa'!U13+'[2]Xã Tân Lập'!U13+'[2]Xã Tân Phong'!U13+'[2]Xã Trung An'!U13+'[2]Xã Tự Tân'!U13+'[2]Xã Việt Hùng'!U13+'[2]Xã Việt Thuận'!U13+'[2]Xã Vũ Đoài'!U13+'[2]Xã Vũ Hội'!U13+'[2]Xã Vũ Tiến'!U13+'[2]Xã Vũ Vân'!U13+'[2]Xã Vũ Vinh'!U13+'[2]Xã Xuân Hòa'!U13</f>
        <v>1.1584699999999999</v>
      </c>
      <c r="V13" s="129">
        <f>'[2]Phường 1'!V13+'[2]Phường 2'!V13+'[2]Phường 3'!V13+'[2]Phường An Đôn'!V13+'[2]Xã Hải Lệ'!V13+'[2]Phường Ninh Phong'!V13+'[2]Phường Ninh Sơn'!V13+'[2]Phường Phúc Thành'!V13+'[2]Phường Tân Thành'!V13+'[2]Phường Thanh Bình'!V13+'[2]Phường Vân Giang'!V13+'[2]Xã Ninh Nhất'!V13+'[2]Xã Ninh Phúc'!V13+'[2]Xã Ninh Tiến'!V13+'[2]Xã Song An'!V13+'[2]Xã Song Lãng'!V13+'[2]Xã Tam Quang'!V13+'[2]Xã Tân Hòa'!V13+'[2]Xã Tân Lập'!V13+'[2]Xã Tân Phong'!V13+'[2]Xã Trung An'!V13+'[2]Xã Tự Tân'!V13+'[2]Xã Việt Hùng'!V13+'[2]Xã Việt Thuận'!V13+'[2]Xã Vũ Đoài'!V13+'[2]Xã Vũ Hội'!V13+'[2]Xã Vũ Tiến'!V13+'[2]Xã Vũ Vân'!V13+'[2]Xã Vũ Vinh'!V13+'[2]Xã Xuân Hòa'!V13</f>
        <v>0</v>
      </c>
      <c r="W13" s="129">
        <f>'[2]Phường 1'!W13+'[2]Phường 2'!W13+'[2]Phường 3'!W13+'[2]Phường An Đôn'!W13+'[2]Xã Hải Lệ'!W13+'[2]Phường Ninh Phong'!W13+'[2]Phường Ninh Sơn'!W13+'[2]Phường Phúc Thành'!W13+'[2]Phường Tân Thành'!W13+'[2]Phường Thanh Bình'!W13+'[2]Phường Vân Giang'!W13+'[2]Xã Ninh Nhất'!W13+'[2]Xã Ninh Phúc'!W13+'[2]Xã Ninh Tiến'!W13+'[2]Xã Song An'!W13+'[2]Xã Song Lãng'!W13+'[2]Xã Tam Quang'!W13+'[2]Xã Tân Hòa'!W13+'[2]Xã Tân Lập'!W13+'[2]Xã Tân Phong'!W13+'[2]Xã Trung An'!W13+'[2]Xã Tự Tân'!W13+'[2]Xã Việt Hùng'!W13+'[2]Xã Việt Thuận'!W13+'[2]Xã Vũ Đoài'!W13+'[2]Xã Vũ Hội'!W13+'[2]Xã Vũ Tiến'!W13+'[2]Xã Vũ Vân'!W13+'[2]Xã Vũ Vinh'!W13+'[2]Xã Xuân Hòa'!W13</f>
        <v>0</v>
      </c>
      <c r="X13" s="129">
        <f>'[2]Phường 1'!X13+'[2]Phường 2'!X13+'[2]Phường 3'!X13+'[2]Phường An Đôn'!X13+'[2]Xã Hải Lệ'!X13+'[2]Phường Ninh Phong'!X13+'[2]Phường Ninh Sơn'!X13+'[2]Phường Phúc Thành'!X13+'[2]Phường Tân Thành'!X13+'[2]Phường Thanh Bình'!X13+'[2]Phường Vân Giang'!X13+'[2]Xã Ninh Nhất'!X13+'[2]Xã Ninh Phúc'!X13+'[2]Xã Ninh Tiến'!X13+'[2]Xã Song An'!X13+'[2]Xã Song Lãng'!X13+'[2]Xã Tam Quang'!X13+'[2]Xã Tân Hòa'!X13+'[2]Xã Tân Lập'!X13+'[2]Xã Tân Phong'!X13+'[2]Xã Trung An'!X13+'[2]Xã Tự Tân'!X13+'[2]Xã Việt Hùng'!X13+'[2]Xã Việt Thuận'!X13+'[2]Xã Vũ Đoài'!X13+'[2]Xã Vũ Hội'!X13+'[2]Xã Vũ Tiến'!X13+'[2]Xã Vũ Vân'!X13+'[2]Xã Vũ Vinh'!X13+'[2]Xã Xuân Hòa'!X13</f>
        <v>0</v>
      </c>
      <c r="Y13" s="129">
        <f>SUM(Z13:AI13)</f>
        <v>0</v>
      </c>
      <c r="Z13" s="130">
        <f>'[2]Phường 1'!Z13+'[2]Phường 2'!Z13+'[2]Phường 3'!Z13+'[2]Phường An Đôn'!Z13+'[2]Xã Hải Lệ'!Z13+'[2]Phường Ninh Phong'!Z13+'[2]Phường Ninh Sơn'!Z13+'[2]Phường Phúc Thành'!Z13+'[2]Phường Tân Thành'!Z13+'[2]Phường Thanh Bình'!Z13+'[2]Phường Vân Giang'!Z13+'[2]Xã Ninh Nhất'!Z13+'[2]Xã Ninh Phúc'!Z13+'[2]Xã Ninh Tiến'!Z13+'[2]Xã Song An'!Z13+'[2]Xã Song Lãng'!Z13+'[2]Xã Tam Quang'!Z13+'[2]Xã Tân Hòa'!Z13+'[2]Xã Tân Lập'!Z13+'[2]Xã Tân Phong'!Z13+'[2]Xã Trung An'!Z13+'[2]Xã Tự Tân'!Z13+'[2]Xã Việt Hùng'!Z13+'[2]Xã Việt Thuận'!Z13+'[2]Xã Vũ Đoài'!Z13+'[2]Xã Vũ Hội'!Z13+'[2]Xã Vũ Tiến'!Z13+'[2]Xã Vũ Vân'!Z13+'[2]Xã Vũ Vinh'!Z13+'[2]Xã Xuân Hòa'!Z13</f>
        <v>0</v>
      </c>
      <c r="AA13" s="130">
        <f>'[2]Phường 1'!AA13+'[2]Phường 2'!AA13+'[2]Phường 3'!AA13+'[2]Phường An Đôn'!AA13+'[2]Xã Hải Lệ'!AA13+'[2]Phường Ninh Phong'!AA13+'[2]Phường Ninh Sơn'!AA13+'[2]Phường Phúc Thành'!AA13+'[2]Phường Tân Thành'!AA13+'[2]Phường Thanh Bình'!AA13+'[2]Phường Vân Giang'!AA13+'[2]Xã Ninh Nhất'!AA13+'[2]Xã Ninh Phúc'!AA13+'[2]Xã Ninh Tiến'!AA13+'[2]Xã Song An'!AA13+'[2]Xã Song Lãng'!AA13+'[2]Xã Tam Quang'!AA13+'[2]Xã Tân Hòa'!AA13+'[2]Xã Tân Lập'!AA13+'[2]Xã Tân Phong'!AA13+'[2]Xã Trung An'!AA13+'[2]Xã Tự Tân'!AA13+'[2]Xã Việt Hùng'!AA13+'[2]Xã Việt Thuận'!AA13+'[2]Xã Vũ Đoài'!AA13+'[2]Xã Vũ Hội'!AA13+'[2]Xã Vũ Tiến'!AA13+'[2]Xã Vũ Vân'!AA13+'[2]Xã Vũ Vinh'!AA13+'[2]Xã Xuân Hòa'!AA13</f>
        <v>0</v>
      </c>
      <c r="AB13" s="130">
        <f>'[2]Phường 1'!AB13+'[2]Phường 2'!AB13+'[2]Phường 3'!AB13+'[2]Phường An Đôn'!AB13+'[2]Xã Hải Lệ'!AB13+'[2]Phường Ninh Phong'!AB13+'[2]Phường Ninh Sơn'!AB13+'[2]Phường Phúc Thành'!AB13+'[2]Phường Tân Thành'!AB13+'[2]Phường Thanh Bình'!AB13+'[2]Phường Vân Giang'!AB13+'[2]Xã Ninh Nhất'!AB13+'[2]Xã Ninh Phúc'!AB13+'[2]Xã Ninh Tiến'!AB13+'[2]Xã Song An'!AB13+'[2]Xã Song Lãng'!AB13+'[2]Xã Tam Quang'!AB13+'[2]Xã Tân Hòa'!AB13+'[2]Xã Tân Lập'!AB13+'[2]Xã Tân Phong'!AB13+'[2]Xã Trung An'!AB13+'[2]Xã Tự Tân'!AB13+'[2]Xã Việt Hùng'!AB13+'[2]Xã Việt Thuận'!AB13+'[2]Xã Vũ Đoài'!AB13+'[2]Xã Vũ Hội'!AB13+'[2]Xã Vũ Tiến'!AB13+'[2]Xã Vũ Vân'!AB13+'[2]Xã Vũ Vinh'!AB13+'[2]Xã Xuân Hòa'!AB13</f>
        <v>0</v>
      </c>
      <c r="AC13" s="130">
        <f>'[2]Phường 1'!AC13+'[2]Phường 2'!AC13+'[2]Phường 3'!AC13+'[2]Phường An Đôn'!AC13+'[2]Xã Hải Lệ'!AC13+'[2]Phường Ninh Phong'!AC13+'[2]Phường Ninh Sơn'!AC13+'[2]Phường Phúc Thành'!AC13+'[2]Phường Tân Thành'!AC13+'[2]Phường Thanh Bình'!AC13+'[2]Phường Vân Giang'!AC13+'[2]Xã Ninh Nhất'!AC13+'[2]Xã Ninh Phúc'!AC13+'[2]Xã Ninh Tiến'!AC13+'[2]Xã Song An'!AC13+'[2]Xã Song Lãng'!AC13+'[2]Xã Tam Quang'!AC13+'[2]Xã Tân Hòa'!AC13+'[2]Xã Tân Lập'!AC13+'[2]Xã Tân Phong'!AC13+'[2]Xã Trung An'!AC13+'[2]Xã Tự Tân'!AC13+'[2]Xã Việt Hùng'!AC13+'[2]Xã Việt Thuận'!AC13+'[2]Xã Vũ Đoài'!AC13+'[2]Xã Vũ Hội'!AC13+'[2]Xã Vũ Tiến'!AC13+'[2]Xã Vũ Vân'!AC13+'[2]Xã Vũ Vinh'!AC13+'[2]Xã Xuân Hòa'!AC13</f>
        <v>0</v>
      </c>
      <c r="AD13" s="130">
        <f>'[2]Phường 1'!AD13+'[2]Phường 2'!AD13+'[2]Phường 3'!AD13+'[2]Phường An Đôn'!AD13+'[2]Xã Hải Lệ'!AD13+'[2]Phường Ninh Phong'!AD13+'[2]Phường Ninh Sơn'!AD13+'[2]Phường Phúc Thành'!AD13+'[2]Phường Tân Thành'!AD13+'[2]Phường Thanh Bình'!AD13+'[2]Phường Vân Giang'!AD13+'[2]Xã Ninh Nhất'!AD13+'[2]Xã Ninh Phúc'!AD13+'[2]Xã Ninh Tiến'!AD13+'[2]Xã Song An'!AD13+'[2]Xã Song Lãng'!AD13+'[2]Xã Tam Quang'!AD13+'[2]Xã Tân Hòa'!AD13+'[2]Xã Tân Lập'!AD13+'[2]Xã Tân Phong'!AD13+'[2]Xã Trung An'!AD13+'[2]Xã Tự Tân'!AD13+'[2]Xã Việt Hùng'!AD13+'[2]Xã Việt Thuận'!AD13+'[2]Xã Vũ Đoài'!AD13+'[2]Xã Vũ Hội'!AD13+'[2]Xã Vũ Tiến'!AD13+'[2]Xã Vũ Vân'!AD13+'[2]Xã Vũ Vinh'!AD13+'[2]Xã Xuân Hòa'!AD13</f>
        <v>0</v>
      </c>
      <c r="AE13" s="130">
        <f>'[2]Phường 1'!AE13+'[2]Phường 2'!AE13+'[2]Phường 3'!AE13+'[2]Phường An Đôn'!AE13+'[2]Xã Hải Lệ'!AE13+'[2]Phường Ninh Phong'!AE13+'[2]Phường Ninh Sơn'!AE13+'[2]Phường Phúc Thành'!AE13+'[2]Phường Tân Thành'!AE13+'[2]Phường Thanh Bình'!AE13+'[2]Phường Vân Giang'!AE13+'[2]Xã Ninh Nhất'!AE13+'[2]Xã Ninh Phúc'!AE13+'[2]Xã Ninh Tiến'!AE13+'[2]Xã Song An'!AE13+'[2]Xã Song Lãng'!AE13+'[2]Xã Tam Quang'!AE13+'[2]Xã Tân Hòa'!AE13+'[2]Xã Tân Lập'!AE13+'[2]Xã Tân Phong'!AE13+'[2]Xã Trung An'!AE13+'[2]Xã Tự Tân'!AE13+'[2]Xã Việt Hùng'!AE13+'[2]Xã Việt Thuận'!AE13+'[2]Xã Vũ Đoài'!AE13+'[2]Xã Vũ Hội'!AE13+'[2]Xã Vũ Tiến'!AE13+'[2]Xã Vũ Vân'!AE13+'[2]Xã Vũ Vinh'!AE13+'[2]Xã Xuân Hòa'!AE13</f>
        <v>0</v>
      </c>
      <c r="AF13" s="130">
        <f>'[2]Phường 1'!AF13+'[2]Phường 2'!AF13+'[2]Phường 3'!AF13+'[2]Phường An Đôn'!AF13+'[2]Xã Hải Lệ'!AF13+'[2]Phường Ninh Phong'!AF13+'[2]Phường Ninh Sơn'!AF13+'[2]Phường Phúc Thành'!AF13+'[2]Phường Tân Thành'!AF13+'[2]Phường Thanh Bình'!AF13+'[2]Phường Vân Giang'!AF13+'[2]Xã Ninh Nhất'!AF13+'[2]Xã Ninh Phúc'!AF13+'[2]Xã Ninh Tiến'!AF13+'[2]Xã Song An'!AF13+'[2]Xã Song Lãng'!AF13+'[2]Xã Tam Quang'!AF13+'[2]Xã Tân Hòa'!AF13+'[2]Xã Tân Lập'!AF13+'[2]Xã Tân Phong'!AF13+'[2]Xã Trung An'!AF13+'[2]Xã Tự Tân'!AF13+'[2]Xã Việt Hùng'!AF13+'[2]Xã Việt Thuận'!AF13+'[2]Xã Vũ Đoài'!AF13+'[2]Xã Vũ Hội'!AF13+'[2]Xã Vũ Tiến'!AF13+'[2]Xã Vũ Vân'!AF13+'[2]Xã Vũ Vinh'!AF13+'[2]Xã Xuân Hòa'!AF13</f>
        <v>0</v>
      </c>
      <c r="AG13" s="130">
        <f>'[2]Phường 1'!AG13+'[2]Phường 2'!AG13+'[2]Phường 3'!AG13+'[2]Phường An Đôn'!AG13+'[2]Xã Hải Lệ'!AG13+'[2]Phường Ninh Phong'!AG13+'[2]Phường Ninh Sơn'!AG13+'[2]Phường Phúc Thành'!AG13+'[2]Phường Tân Thành'!AG13+'[2]Phường Thanh Bình'!AG13+'[2]Phường Vân Giang'!AG13+'[2]Xã Ninh Nhất'!AG13+'[2]Xã Ninh Phúc'!AG13+'[2]Xã Ninh Tiến'!AG13+'[2]Xã Song An'!AG13+'[2]Xã Song Lãng'!AG13+'[2]Xã Tam Quang'!AG13+'[2]Xã Tân Hòa'!AG13+'[2]Xã Tân Lập'!AG13+'[2]Xã Tân Phong'!AG13+'[2]Xã Trung An'!AG13+'[2]Xã Tự Tân'!AG13+'[2]Xã Việt Hùng'!AG13+'[2]Xã Việt Thuận'!AG13+'[2]Xã Vũ Đoài'!AG13+'[2]Xã Vũ Hội'!AG13+'[2]Xã Vũ Tiến'!AG13+'[2]Xã Vũ Vân'!AG13+'[2]Xã Vũ Vinh'!AG13+'[2]Xã Xuân Hòa'!AG13</f>
        <v>0</v>
      </c>
      <c r="AH13" s="130">
        <f>'[2]Phường 1'!AH13+'[2]Phường 2'!AH13+'[2]Phường 3'!AH13+'[2]Phường An Đôn'!AH13+'[2]Xã Hải Lệ'!AH13+'[2]Phường Ninh Phong'!AH13+'[2]Phường Ninh Sơn'!AH13+'[2]Phường Phúc Thành'!AH13+'[2]Phường Tân Thành'!AH13+'[2]Phường Thanh Bình'!AH13+'[2]Phường Vân Giang'!AH13+'[2]Xã Ninh Nhất'!AH13+'[2]Xã Ninh Phúc'!AH13+'[2]Xã Ninh Tiến'!AH13+'[2]Xã Song An'!AH13+'[2]Xã Song Lãng'!AH13+'[2]Xã Tam Quang'!AH13+'[2]Xã Tân Hòa'!AH13+'[2]Xã Tân Lập'!AH13+'[2]Xã Tân Phong'!AH13+'[2]Xã Trung An'!AH13+'[2]Xã Tự Tân'!AH13+'[2]Xã Việt Hùng'!AH13+'[2]Xã Việt Thuận'!AH13+'[2]Xã Vũ Đoài'!AH13+'[2]Xã Vũ Hội'!AH13+'[2]Xã Vũ Tiến'!AH13+'[2]Xã Vũ Vân'!AH13+'[2]Xã Vũ Vinh'!AH13+'[2]Xã Xuân Hòa'!AH13</f>
        <v>0</v>
      </c>
      <c r="AI13" s="130">
        <f>'[2]Phường 1'!AI13+'[2]Phường 2'!AI13+'[2]Phường 3'!AI13+'[2]Phường An Đôn'!AI13+'[2]Xã Hải Lệ'!AI13+'[2]Phường Ninh Phong'!AI13+'[2]Phường Ninh Sơn'!AI13+'[2]Phường Phúc Thành'!AI13+'[2]Phường Tân Thành'!AI13+'[2]Phường Thanh Bình'!AI13+'[2]Phường Vân Giang'!AI13+'[2]Xã Ninh Nhất'!AI13+'[2]Xã Ninh Phúc'!AI13+'[2]Xã Ninh Tiến'!AI13+'[2]Xã Song An'!AI13+'[2]Xã Song Lãng'!AI13+'[2]Xã Tam Quang'!AI13+'[2]Xã Tân Hòa'!AI13+'[2]Xã Tân Lập'!AI13+'[2]Xã Tân Phong'!AI13+'[2]Xã Trung An'!AI13+'[2]Xã Tự Tân'!AI13+'[2]Xã Việt Hùng'!AI13+'[2]Xã Việt Thuận'!AI13+'[2]Xã Vũ Đoài'!AI13+'[2]Xã Vũ Hội'!AI13+'[2]Xã Vũ Tiến'!AI13+'[2]Xã Vũ Vân'!AI13+'[2]Xã Vũ Vinh'!AI13+'[2]Xã Xuân Hòa'!AI13</f>
        <v>0</v>
      </c>
      <c r="AJ13" s="129">
        <f t="shared" si="4"/>
        <v>0</v>
      </c>
      <c r="AK13" s="130">
        <f>'[2]Phường 1'!AK13+'[2]Phường 2'!AK13+'[2]Phường 3'!AK13+'[2]Phường An Đôn'!AK13+'[2]Xã Hải Lệ'!AK13+'[2]Phường Ninh Phong'!AK13+'[2]Phường Ninh Sơn'!AK13+'[2]Phường Phúc Thành'!AK13+'[2]Phường Tân Thành'!AK13+'[2]Phường Thanh Bình'!AK13+'[2]Phường Vân Giang'!AK13+'[2]Xã Ninh Nhất'!AK13+'[2]Xã Ninh Phúc'!AK13+'[2]Xã Ninh Tiến'!AK13+'[2]Xã Song An'!AK13+'[2]Xã Song Lãng'!AK13+'[2]Xã Tam Quang'!AK13+'[2]Xã Tân Hòa'!AK13+'[2]Xã Tân Lập'!AK13+'[2]Xã Tân Phong'!AK13+'[2]Xã Trung An'!AK13+'[2]Xã Tự Tân'!AK13+'[2]Xã Việt Hùng'!AK13+'[2]Xã Việt Thuận'!AK13+'[2]Xã Vũ Đoài'!AK13+'[2]Xã Vũ Hội'!AK13+'[2]Xã Vũ Tiến'!AK13+'[2]Xã Vũ Vân'!AK13+'[2]Xã Vũ Vinh'!AK13+'[2]Xã Xuân Hòa'!AK13</f>
        <v>0</v>
      </c>
      <c r="AL13" s="130">
        <f>'[2]Phường 1'!AL13+'[2]Phường 2'!AL13+'[2]Phường 3'!AL13+'[2]Phường An Đôn'!AL13+'[2]Xã Hải Lệ'!AL13+'[2]Phường Ninh Phong'!AL13+'[2]Phường Ninh Sơn'!AL13+'[2]Phường Phúc Thành'!AL13+'[2]Phường Tân Thành'!AL13+'[2]Phường Thanh Bình'!AL13+'[2]Phường Vân Giang'!AL13+'[2]Xã Ninh Nhất'!AL13+'[2]Xã Ninh Phúc'!AL13+'[2]Xã Ninh Tiến'!AL13+'[2]Xã Song An'!AL13+'[2]Xã Song Lãng'!AL13+'[2]Xã Tam Quang'!AL13+'[2]Xã Tân Hòa'!AL13+'[2]Xã Tân Lập'!AL13+'[2]Xã Tân Phong'!AL13+'[2]Xã Trung An'!AL13+'[2]Xã Tự Tân'!AL13+'[2]Xã Việt Hùng'!AL13+'[2]Xã Việt Thuận'!AL13+'[2]Xã Vũ Đoài'!AL13+'[2]Xã Vũ Hội'!AL13+'[2]Xã Vũ Tiến'!AL13+'[2]Xã Vũ Vân'!AL13+'[2]Xã Vũ Vinh'!AL13+'[2]Xã Xuân Hòa'!AL13</f>
        <v>0</v>
      </c>
      <c r="AM13" s="130">
        <f>'[2]Phường 1'!AM13+'[2]Phường 2'!AM13+'[2]Phường 3'!AM13+'[2]Phường An Đôn'!AM13+'[2]Xã Hải Lệ'!AM13+'[2]Phường Ninh Phong'!AM13+'[2]Phường Ninh Sơn'!AM13+'[2]Phường Phúc Thành'!AM13+'[2]Phường Tân Thành'!AM13+'[2]Phường Thanh Bình'!AM13+'[2]Phường Vân Giang'!AM13+'[2]Xã Ninh Nhất'!AM13+'[2]Xã Ninh Phúc'!AM13+'[2]Xã Ninh Tiến'!AM13+'[2]Xã Song An'!AM13+'[2]Xã Song Lãng'!AM13+'[2]Xã Tam Quang'!AM13+'[2]Xã Tân Hòa'!AM13+'[2]Xã Tân Lập'!AM13+'[2]Xã Tân Phong'!AM13+'[2]Xã Trung An'!AM13+'[2]Xã Tự Tân'!AM13+'[2]Xã Việt Hùng'!AM13+'[2]Xã Việt Thuận'!AM13+'[2]Xã Vũ Đoài'!AM13+'[2]Xã Vũ Hội'!AM13+'[2]Xã Vũ Tiến'!AM13+'[2]Xã Vũ Vân'!AM13+'[2]Xã Vũ Vinh'!AM13+'[2]Xã Xuân Hòa'!AM13</f>
        <v>0</v>
      </c>
      <c r="AN13" s="130">
        <f>'[2]Phường 1'!AN13+'[2]Phường 2'!AN13+'[2]Phường 3'!AN13+'[2]Phường An Đôn'!AN13+'[2]Xã Hải Lệ'!AN13+'[2]Phường Ninh Phong'!AN13+'[2]Phường Ninh Sơn'!AN13+'[2]Phường Phúc Thành'!AN13+'[2]Phường Tân Thành'!AN13+'[2]Phường Thanh Bình'!AN13+'[2]Phường Vân Giang'!AN13+'[2]Xã Ninh Nhất'!AN13+'[2]Xã Ninh Phúc'!AN13+'[2]Xã Ninh Tiến'!AN13+'[2]Xã Song An'!AN13+'[2]Xã Song Lãng'!AN13+'[2]Xã Tam Quang'!AN13+'[2]Xã Tân Hòa'!AN13+'[2]Xã Tân Lập'!AN13+'[2]Xã Tân Phong'!AN13+'[2]Xã Trung An'!AN13+'[2]Xã Tự Tân'!AN13+'[2]Xã Việt Hùng'!AN13+'[2]Xã Việt Thuận'!AN13+'[2]Xã Vũ Đoài'!AN13+'[2]Xã Vũ Hội'!AN13+'[2]Xã Vũ Tiến'!AN13+'[2]Xã Vũ Vân'!AN13+'[2]Xã Vũ Vinh'!AN13+'[2]Xã Xuân Hòa'!AN13</f>
        <v>0</v>
      </c>
      <c r="AO13" s="130">
        <f>'[2]Phường 1'!AO13+'[2]Phường 2'!AO13+'[2]Phường 3'!AO13+'[2]Phường An Đôn'!AO13+'[2]Xã Hải Lệ'!AO13+'[2]Phường Ninh Phong'!AO13+'[2]Phường Ninh Sơn'!AO13+'[2]Phường Phúc Thành'!AO13+'[2]Phường Tân Thành'!AO13+'[2]Phường Thanh Bình'!AO13+'[2]Phường Vân Giang'!AO13+'[2]Xã Ninh Nhất'!AO13+'[2]Xã Ninh Phúc'!AO13+'[2]Xã Ninh Tiến'!AO13+'[2]Xã Song An'!AO13+'[2]Xã Song Lãng'!AO13+'[2]Xã Tam Quang'!AO13+'[2]Xã Tân Hòa'!AO13+'[2]Xã Tân Lập'!AO13+'[2]Xã Tân Phong'!AO13+'[2]Xã Trung An'!AO13+'[2]Xã Tự Tân'!AO13+'[2]Xã Việt Hùng'!AO13+'[2]Xã Việt Thuận'!AO13+'[2]Xã Vũ Đoài'!AO13+'[2]Xã Vũ Hội'!AO13+'[2]Xã Vũ Tiến'!AO13+'[2]Xã Vũ Vân'!AO13+'[2]Xã Vũ Vinh'!AO13+'[2]Xã Xuân Hòa'!AO13</f>
        <v>0</v>
      </c>
      <c r="AP13" s="130">
        <f>'[2]Phường 1'!AP13+'[2]Phường 2'!AP13+'[2]Phường 3'!AP13+'[2]Phường An Đôn'!AP13+'[2]Xã Hải Lệ'!AP13+'[2]Phường Ninh Phong'!AP13+'[2]Phường Ninh Sơn'!AP13+'[2]Phường Phúc Thành'!AP13+'[2]Phường Tân Thành'!AP13+'[2]Phường Thanh Bình'!AP13+'[2]Phường Vân Giang'!AP13+'[2]Xã Ninh Nhất'!AP13+'[2]Xã Ninh Phúc'!AP13+'[2]Xã Ninh Tiến'!AP13+'[2]Xã Song An'!AP13+'[2]Xã Song Lãng'!AP13+'[2]Xã Tam Quang'!AP13+'[2]Xã Tân Hòa'!AP13+'[2]Xã Tân Lập'!AP13+'[2]Xã Tân Phong'!AP13+'[2]Xã Trung An'!AP13+'[2]Xã Tự Tân'!AP13+'[2]Xã Việt Hùng'!AP13+'[2]Xã Việt Thuận'!AP13+'[2]Xã Vũ Đoài'!AP13+'[2]Xã Vũ Hội'!AP13+'[2]Xã Vũ Tiến'!AP13+'[2]Xã Vũ Vân'!AP13+'[2]Xã Vũ Vinh'!AP13+'[2]Xã Xuân Hòa'!AP13</f>
        <v>0</v>
      </c>
      <c r="AQ13" s="129">
        <f t="shared" si="5"/>
        <v>1.19</v>
      </c>
      <c r="AR13" s="130">
        <f>'[2]Phường 1'!AR13+'[2]Phường 2'!AR13+'[2]Phường 3'!AR13+'[2]Phường An Đôn'!AR13+'[2]Xã Hải Lệ'!AR13+'[2]Phường Ninh Phong'!AR13+'[2]Phường Ninh Sơn'!AR13+'[2]Phường Phúc Thành'!AR13+'[2]Phường Tân Thành'!AR13+'[2]Phường Thanh Bình'!AR13+'[2]Phường Vân Giang'!AR13+'[2]Xã Ninh Nhất'!AR13+'[2]Xã Ninh Phúc'!AR13+'[2]Xã Ninh Tiến'!AR13+'[2]Xã Song An'!AR13+'[2]Xã Song Lãng'!AR13+'[2]Xã Tam Quang'!AR13+'[2]Xã Tân Hòa'!AR13+'[2]Xã Tân Lập'!AR13+'[2]Xã Tân Phong'!AR13+'[2]Xã Trung An'!AR13+'[2]Xã Tự Tân'!AR13+'[2]Xã Việt Hùng'!AR13+'[2]Xã Việt Thuận'!AR13+'[2]Xã Vũ Đoài'!AR13+'[2]Xã Vũ Hội'!AR13+'[2]Xã Vũ Tiến'!AR13+'[2]Xã Vũ Vân'!AR13+'[2]Xã Vũ Vinh'!AR13+'[2]Xã Xuân Hòa'!AR13</f>
        <v>1.19</v>
      </c>
      <c r="AS13" s="130">
        <v>0</v>
      </c>
      <c r="AT13" s="130">
        <v>0</v>
      </c>
      <c r="AU13" s="130">
        <v>0</v>
      </c>
      <c r="AV13" s="130">
        <v>0</v>
      </c>
      <c r="AW13" s="130">
        <v>0</v>
      </c>
      <c r="AX13" s="130">
        <v>0</v>
      </c>
      <c r="AY13" s="130">
        <v>0</v>
      </c>
      <c r="AZ13" s="130">
        <v>0</v>
      </c>
      <c r="BA13" s="130">
        <v>0</v>
      </c>
      <c r="BB13" s="129">
        <v>0</v>
      </c>
      <c r="BC13" s="129">
        <v>0</v>
      </c>
      <c r="BD13" s="129">
        <v>0</v>
      </c>
      <c r="BE13" s="129">
        <v>1.1000000000000001</v>
      </c>
      <c r="BF13" s="130">
        <v>1.1000000000000001</v>
      </c>
      <c r="BG13" s="130">
        <v>0</v>
      </c>
      <c r="BH13" s="129">
        <v>0</v>
      </c>
      <c r="BI13" s="127">
        <v>0</v>
      </c>
      <c r="BJ13" s="130">
        <v>0</v>
      </c>
      <c r="BK13" s="130">
        <v>0</v>
      </c>
      <c r="BL13" s="130">
        <v>0</v>
      </c>
      <c r="BM13" s="130">
        <v>0</v>
      </c>
      <c r="BN13" s="130">
        <v>0</v>
      </c>
      <c r="BO13" s="129">
        <v>4.0741899999999998</v>
      </c>
      <c r="BP13" s="131">
        <v>-4.0741899999999998</v>
      </c>
      <c r="BQ13" s="131">
        <v>208.13084100000003</v>
      </c>
      <c r="BR13" s="92">
        <f>'17-CH'!$G13</f>
        <v>208.130841</v>
      </c>
      <c r="BS13" s="116">
        <f t="shared" si="1"/>
        <v>0</v>
      </c>
    </row>
    <row r="14" spans="1:71" ht="19.899999999999999" customHeight="1">
      <c r="A14" s="126" t="s">
        <v>20</v>
      </c>
      <c r="B14" s="88" t="s">
        <v>21</v>
      </c>
      <c r="C14" s="87" t="s">
        <v>22</v>
      </c>
      <c r="D14" s="129">
        <f>'[2]01CH'!D14</f>
        <v>386.51551699999993</v>
      </c>
      <c r="E14" s="127">
        <f>I14+K14+L14+M14+O14+P14+Q14+R14+F14</f>
        <v>0</v>
      </c>
      <c r="F14" s="129">
        <f t="shared" si="6"/>
        <v>0</v>
      </c>
      <c r="G14" s="129">
        <f>'[2]Phường 1'!G14+'[2]Phường 2'!G14+'[2]Phường 3'!G14+'[2]Phường An Đôn'!G14+'[2]Xã Hải Lệ'!G14+'[2]Phường Ninh Phong'!G14+'[2]Phường Ninh Sơn'!G14+'[2]Phường Phúc Thành'!G14+'[2]Phường Tân Thành'!G14+'[2]Phường Thanh Bình'!G14+'[2]Phường Vân Giang'!G14+'[2]Xã Ninh Nhất'!G14+'[2]Xã Ninh Phúc'!G14+'[2]Xã Ninh Tiến'!G14+'[2]Xã Song An'!G14+'[2]Xã Song Lãng'!G14+'[2]Xã Tam Quang'!G14+'[2]Xã Tân Hòa'!G14+'[2]Xã Tân Lập'!G14+'[2]Xã Tân Phong'!G14+'[2]Xã Trung An'!G14+'[2]Xã Tự Tân'!G14+'[2]Xã Việt Hùng'!G14+'[2]Xã Việt Thuận'!G14+'[2]Xã Vũ Đoài'!G14+'[2]Xã Vũ Hội'!G14+'[2]Xã Vũ Tiến'!G14+'[2]Xã Vũ Vân'!G14+'[2]Xã Vũ Vinh'!G14+'[2]Xã Xuân Hòa'!G14</f>
        <v>0</v>
      </c>
      <c r="H14" s="129">
        <f>'[2]Phường 1'!H14+'[2]Phường 2'!H14+'[2]Phường 3'!H14+'[2]Phường An Đôn'!H14+'[2]Xã Hải Lệ'!H14+'[2]Phường Ninh Phong'!H14+'[2]Phường Ninh Sơn'!H14+'[2]Phường Phúc Thành'!H14+'[2]Phường Tân Thành'!H14+'[2]Phường Thanh Bình'!H14+'[2]Phường Vân Giang'!H14+'[2]Xã Ninh Nhất'!H14+'[2]Xã Ninh Phúc'!H14+'[2]Xã Ninh Tiến'!H14+'[2]Xã Song An'!H14+'[2]Xã Song Lãng'!H14+'[2]Xã Tam Quang'!H14+'[2]Xã Tân Hòa'!H14+'[2]Xã Tân Lập'!H14+'[2]Xã Tân Phong'!H14+'[2]Xã Trung An'!H14+'[2]Xã Tự Tân'!H14+'[2]Xã Việt Hùng'!H14+'[2]Xã Việt Thuận'!H14+'[2]Xã Vũ Đoài'!H14+'[2]Xã Vũ Hội'!H14+'[2]Xã Vũ Tiến'!H14+'[2]Xã Vũ Vân'!H14+'[2]Xã Vũ Vinh'!H14+'[2]Xã Xuân Hòa'!H14</f>
        <v>0</v>
      </c>
      <c r="I14" s="129">
        <f>'[2]Phường 1'!I14+'[2]Phường 2'!I14+'[2]Phường 3'!I14+'[2]Phường An Đôn'!I14+'[2]Xã Hải Lệ'!I14+'[2]Phường Ninh Phong'!I14+'[2]Phường Ninh Sơn'!I14+'[2]Phường Phúc Thành'!I14+'[2]Phường Tân Thành'!I14+'[2]Phường Thanh Bình'!I14+'[2]Phường Vân Giang'!I14+'[2]Xã Ninh Nhất'!I14+'[2]Xã Ninh Phúc'!I14+'[2]Xã Ninh Tiến'!I14+'[2]Xã Song An'!I14+'[2]Xã Song Lãng'!I14+'[2]Xã Tam Quang'!I14+'[2]Xã Tân Hòa'!I14+'[2]Xã Tân Lập'!I14+'[2]Xã Tân Phong'!I14+'[2]Xã Trung An'!I14+'[2]Xã Tự Tân'!I14+'[2]Xã Việt Hùng'!I14+'[2]Xã Việt Thuận'!I14+'[2]Xã Vũ Đoài'!I14+'[2]Xã Vũ Hội'!I14+'[2]Xã Vũ Tiến'!I14+'[2]Xã Vũ Vân'!I14+'[2]Xã Vũ Vinh'!I14+'[2]Xã Xuân Hòa'!I14</f>
        <v>0</v>
      </c>
      <c r="J14" s="140">
        <f>$D14-$BO14</f>
        <v>379.63443699999993</v>
      </c>
      <c r="K14" s="129">
        <f>'[2]Phường 1'!K14+'[2]Phường 2'!K14+'[2]Phường 3'!K14+'[2]Phường An Đôn'!K14+'[2]Xã Hải Lệ'!K14+'[2]Phường Ninh Phong'!K14+'[2]Phường Ninh Sơn'!K14+'[2]Phường Phúc Thành'!K14+'[2]Phường Tân Thành'!K14+'[2]Phường Thanh Bình'!K14+'[2]Phường Vân Giang'!K14+'[2]Xã Ninh Nhất'!K14+'[2]Xã Ninh Phúc'!K14+'[2]Xã Ninh Tiến'!K14+'[2]Xã Song An'!K14+'[2]Xã Song Lãng'!K14+'[2]Xã Tam Quang'!K14+'[2]Xã Tân Hòa'!K14+'[2]Xã Tân Lập'!K14+'[2]Xã Tân Phong'!K14+'[2]Xã Trung An'!K14+'[2]Xã Tự Tân'!K14+'[2]Xã Việt Hùng'!K14+'[2]Xã Việt Thuận'!K14+'[2]Xã Vũ Đoài'!K14+'[2]Xã Vũ Hội'!K14+'[2]Xã Vũ Tiến'!K14+'[2]Xã Vũ Vân'!K14+'[2]Xã Vũ Vinh'!K14+'[2]Xã Xuân Hòa'!K14</f>
        <v>0</v>
      </c>
      <c r="L14" s="129">
        <f>'[2]Phường 1'!L14+'[2]Phường 2'!L14+'[2]Phường 3'!L14+'[2]Phường An Đôn'!L14+'[2]Xã Hải Lệ'!L14+'[2]Phường Ninh Phong'!L14+'[2]Phường Ninh Sơn'!L14+'[2]Phường Phúc Thành'!L14+'[2]Phường Tân Thành'!L14+'[2]Phường Thanh Bình'!L14+'[2]Phường Vân Giang'!L14+'[2]Xã Ninh Nhất'!L14+'[2]Xã Ninh Phúc'!L14+'[2]Xã Ninh Tiến'!L14+'[2]Xã Song An'!L14+'[2]Xã Song Lãng'!L14+'[2]Xã Tam Quang'!L14+'[2]Xã Tân Hòa'!L14+'[2]Xã Tân Lập'!L14+'[2]Xã Tân Phong'!L14+'[2]Xã Trung An'!L14+'[2]Xã Tự Tân'!L14+'[2]Xã Việt Hùng'!L14+'[2]Xã Việt Thuận'!L14+'[2]Xã Vũ Đoài'!L14+'[2]Xã Vũ Hội'!L14+'[2]Xã Vũ Tiến'!L14+'[2]Xã Vũ Vân'!L14+'[2]Xã Vũ Vinh'!L14+'[2]Xã Xuân Hòa'!L14</f>
        <v>0</v>
      </c>
      <c r="M14" s="129">
        <f>'[2]Phường 1'!M14+'[2]Phường 2'!M14+'[2]Phường 3'!M14+'[2]Phường An Đôn'!M14+'[2]Xã Hải Lệ'!M14+'[2]Phường Ninh Phong'!M14+'[2]Phường Ninh Sơn'!M14+'[2]Phường Phúc Thành'!M14+'[2]Phường Tân Thành'!M14+'[2]Phường Thanh Bình'!M14+'[2]Phường Vân Giang'!M14+'[2]Xã Ninh Nhất'!M14+'[2]Xã Ninh Phúc'!M14+'[2]Xã Ninh Tiến'!M14+'[2]Xã Song An'!M14+'[2]Xã Song Lãng'!M14+'[2]Xã Tam Quang'!M14+'[2]Xã Tân Hòa'!M14+'[2]Xã Tân Lập'!M14+'[2]Xã Tân Phong'!M14+'[2]Xã Trung An'!M14+'[2]Xã Tự Tân'!M14+'[2]Xã Việt Hùng'!M14+'[2]Xã Việt Thuận'!M14+'[2]Xã Vũ Đoài'!M14+'[2]Xã Vũ Hội'!M14+'[2]Xã Vũ Tiến'!M14+'[2]Xã Vũ Vân'!M14+'[2]Xã Vũ Vinh'!M14+'[2]Xã Xuân Hòa'!M14</f>
        <v>0</v>
      </c>
      <c r="N14" s="130">
        <f>'[2]Phường 1'!N14+'[2]Phường 2'!N14+'[2]Phường 3'!N14+'[2]Phường An Đôn'!N14+'[2]Xã Hải Lệ'!N14+'[2]Phường Ninh Phong'!N14+'[2]Phường Ninh Sơn'!N14+'[2]Phường Phúc Thành'!N14+'[2]Phường Tân Thành'!N14+'[2]Phường Thanh Bình'!N14+'[2]Phường Vân Giang'!N14+'[2]Xã Ninh Nhất'!N14+'[2]Xã Ninh Phúc'!N14+'[2]Xã Ninh Tiến'!N14+'[2]Xã Song An'!N14+'[2]Xã Song Lãng'!N14+'[2]Xã Tam Quang'!N14+'[2]Xã Tân Hòa'!N14+'[2]Xã Tân Lập'!N14+'[2]Xã Tân Phong'!N14+'[2]Xã Trung An'!N14+'[2]Xã Tự Tân'!N14+'[2]Xã Việt Hùng'!N14+'[2]Xã Việt Thuận'!N14+'[2]Xã Vũ Đoài'!N14+'[2]Xã Vũ Hội'!N14+'[2]Xã Vũ Tiến'!N14+'[2]Xã Vũ Vân'!N14+'[2]Xã Vũ Vinh'!N14+'[2]Xã Xuân Hòa'!N14</f>
        <v>0</v>
      </c>
      <c r="O14" s="129">
        <f>'[2]Phường 1'!O14+'[2]Phường 2'!O14+'[2]Phường 3'!O14+'[2]Phường An Đôn'!O14+'[2]Xã Hải Lệ'!O14+'[2]Phường Ninh Phong'!O14+'[2]Phường Ninh Sơn'!O14+'[2]Phường Phúc Thành'!O14+'[2]Phường Tân Thành'!O14+'[2]Phường Thanh Bình'!O14+'[2]Phường Vân Giang'!O14+'[2]Xã Ninh Nhất'!O14+'[2]Xã Ninh Phúc'!O14+'[2]Xã Ninh Tiến'!O14+'[2]Xã Song An'!O14+'[2]Xã Song Lãng'!O14+'[2]Xã Tam Quang'!O14+'[2]Xã Tân Hòa'!O14+'[2]Xã Tân Lập'!O14+'[2]Xã Tân Phong'!O14+'[2]Xã Trung An'!O14+'[2]Xã Tự Tân'!O14+'[2]Xã Việt Hùng'!O14+'[2]Xã Việt Thuận'!O14+'[2]Xã Vũ Đoài'!O14+'[2]Xã Vũ Hội'!O14+'[2]Xã Vũ Tiến'!O14+'[2]Xã Vũ Vân'!O14+'[2]Xã Vũ Vinh'!O14+'[2]Xã Xuân Hòa'!O14</f>
        <v>0</v>
      </c>
      <c r="P14" s="129">
        <f>'[2]Phường 1'!P14+'[2]Phường 2'!P14+'[2]Phường 3'!P14+'[2]Phường An Đôn'!P14+'[2]Xã Hải Lệ'!P14+'[2]Phường Ninh Phong'!P14+'[2]Phường Ninh Sơn'!P14+'[2]Phường Phúc Thành'!P14+'[2]Phường Tân Thành'!P14+'[2]Phường Thanh Bình'!P14+'[2]Phường Vân Giang'!P14+'[2]Xã Ninh Nhất'!P14+'[2]Xã Ninh Phúc'!P14+'[2]Xã Ninh Tiến'!P14+'[2]Xã Song An'!P14+'[2]Xã Song Lãng'!P14+'[2]Xã Tam Quang'!P14+'[2]Xã Tân Hòa'!P14+'[2]Xã Tân Lập'!P14+'[2]Xã Tân Phong'!P14+'[2]Xã Trung An'!P14+'[2]Xã Tự Tân'!P14+'[2]Xã Việt Hùng'!P14+'[2]Xã Việt Thuận'!P14+'[2]Xã Vũ Đoài'!P14+'[2]Xã Vũ Hội'!P14+'[2]Xã Vũ Tiến'!P14+'[2]Xã Vũ Vân'!P14+'[2]Xã Vũ Vinh'!P14+'[2]Xã Xuân Hòa'!P14</f>
        <v>0</v>
      </c>
      <c r="Q14" s="129">
        <f>'[2]Phường 1'!Q14+'[2]Phường 2'!Q14+'[2]Phường 3'!Q14+'[2]Phường An Đôn'!Q14+'[2]Xã Hải Lệ'!Q14+'[2]Phường Ninh Phong'!Q14+'[2]Phường Ninh Sơn'!Q14+'[2]Phường Phúc Thành'!Q14+'[2]Phường Tân Thành'!Q14+'[2]Phường Thanh Bình'!Q14+'[2]Phường Vân Giang'!Q14+'[2]Xã Ninh Nhất'!Q14+'[2]Xã Ninh Phúc'!Q14+'[2]Xã Ninh Tiến'!Q14+'[2]Xã Song An'!Q14+'[2]Xã Song Lãng'!Q14+'[2]Xã Tam Quang'!Q14+'[2]Xã Tân Hòa'!Q14+'[2]Xã Tân Lập'!Q14+'[2]Xã Tân Phong'!Q14+'[2]Xã Trung An'!Q14+'[2]Xã Tự Tân'!Q14+'[2]Xã Việt Hùng'!Q14+'[2]Xã Việt Thuận'!Q14+'[2]Xã Vũ Đoài'!Q14+'[2]Xã Vũ Hội'!Q14+'[2]Xã Vũ Tiến'!Q14+'[2]Xã Vũ Vân'!Q14+'[2]Xã Vũ Vinh'!Q14+'[2]Xã Xuân Hòa'!Q14</f>
        <v>0</v>
      </c>
      <c r="R14" s="129">
        <f>'[2]Phường 1'!R14+'[2]Phường 2'!R14+'[2]Phường 3'!R14+'[2]Phường An Đôn'!R14+'[2]Xã Hải Lệ'!R14+'[2]Phường Ninh Phong'!R14+'[2]Phường Ninh Sơn'!R14+'[2]Phường Phúc Thành'!R14+'[2]Phường Tân Thành'!R14+'[2]Phường Thanh Bình'!R14+'[2]Phường Vân Giang'!R14+'[2]Xã Ninh Nhất'!R14+'[2]Xã Ninh Phúc'!R14+'[2]Xã Ninh Tiến'!R14+'[2]Xã Song An'!R14+'[2]Xã Song Lãng'!R14+'[2]Xã Tam Quang'!R14+'[2]Xã Tân Hòa'!R14+'[2]Xã Tân Lập'!R14+'[2]Xã Tân Phong'!R14+'[2]Xã Trung An'!R14+'[2]Xã Tự Tân'!R14+'[2]Xã Việt Hùng'!R14+'[2]Xã Việt Thuận'!R14+'[2]Xã Vũ Đoài'!R14+'[2]Xã Vũ Hội'!R14+'[2]Xã Vũ Tiến'!R14+'[2]Xã Vũ Vân'!R14+'[2]Xã Vũ Vinh'!R14+'[2]Xã Xuân Hòa'!R14</f>
        <v>0</v>
      </c>
      <c r="S14" s="127">
        <f t="shared" si="3"/>
        <v>6.8810800000000008</v>
      </c>
      <c r="T14" s="129">
        <f>'[2]Phường 1'!T14+'[2]Phường 2'!T14+'[2]Phường 3'!T14+'[2]Phường An Đôn'!T14+'[2]Xã Hải Lệ'!T14+'[2]Phường Ninh Phong'!T14+'[2]Phường Ninh Sơn'!T14+'[2]Phường Phúc Thành'!T14+'[2]Phường Tân Thành'!T14+'[2]Phường Thanh Bình'!T14+'[2]Phường Vân Giang'!T14+'[2]Xã Ninh Nhất'!T14+'[2]Xã Ninh Phúc'!T14+'[2]Xã Ninh Tiến'!T14+'[2]Xã Song An'!T14+'[2]Xã Song Lãng'!T14+'[2]Xã Tam Quang'!T14+'[2]Xã Tân Hòa'!T14+'[2]Xã Tân Lập'!T14+'[2]Xã Tân Phong'!T14+'[2]Xã Trung An'!T14+'[2]Xã Tự Tân'!T14+'[2]Xã Việt Hùng'!T14+'[2]Xã Việt Thuận'!T14+'[2]Xã Vũ Đoài'!T14+'[2]Xã Vũ Hội'!T14+'[2]Xã Vũ Tiến'!T14+'[2]Xã Vũ Vân'!T14+'[2]Xã Vũ Vinh'!T14+'[2]Xã Xuân Hòa'!T14</f>
        <v>3.1448400000000003</v>
      </c>
      <c r="U14" s="129">
        <f>'[2]Phường 1'!U14+'[2]Phường 2'!U14+'[2]Phường 3'!U14+'[2]Phường An Đôn'!U14+'[2]Xã Hải Lệ'!U14+'[2]Phường Ninh Phong'!U14+'[2]Phường Ninh Sơn'!U14+'[2]Phường Phúc Thành'!U14+'[2]Phường Tân Thành'!U14+'[2]Phường Thanh Bình'!U14+'[2]Phường Vân Giang'!U14+'[2]Xã Ninh Nhất'!U14+'[2]Xã Ninh Phúc'!U14+'[2]Xã Ninh Tiến'!U14+'[2]Xã Song An'!U14+'[2]Xã Song Lãng'!U14+'[2]Xã Tam Quang'!U14+'[2]Xã Tân Hòa'!U14+'[2]Xã Tân Lập'!U14+'[2]Xã Tân Phong'!U14+'[2]Xã Trung An'!U14+'[2]Xã Tự Tân'!U14+'[2]Xã Việt Hùng'!U14+'[2]Xã Việt Thuận'!U14+'[2]Xã Vũ Đoài'!U14+'[2]Xã Vũ Hội'!U14+'[2]Xã Vũ Tiến'!U14+'[2]Xã Vũ Vân'!U14+'[2]Xã Vũ Vinh'!U14+'[2]Xã Xuân Hòa'!U14</f>
        <v>2.5162399999999998</v>
      </c>
      <c r="V14" s="129">
        <f>'[2]Phường 1'!V14+'[2]Phường 2'!V14+'[2]Phường 3'!V14+'[2]Phường An Đôn'!V14+'[2]Xã Hải Lệ'!V14+'[2]Phường Ninh Phong'!V14+'[2]Phường Ninh Sơn'!V14+'[2]Phường Phúc Thành'!V14+'[2]Phường Tân Thành'!V14+'[2]Phường Thanh Bình'!V14+'[2]Phường Vân Giang'!V14+'[2]Xã Ninh Nhất'!V14+'[2]Xã Ninh Phúc'!V14+'[2]Xã Ninh Tiến'!V14+'[2]Xã Song An'!V14+'[2]Xã Song Lãng'!V14+'[2]Xã Tam Quang'!V14+'[2]Xã Tân Hòa'!V14+'[2]Xã Tân Lập'!V14+'[2]Xã Tân Phong'!V14+'[2]Xã Trung An'!V14+'[2]Xã Tự Tân'!V14+'[2]Xã Việt Hùng'!V14+'[2]Xã Việt Thuận'!V14+'[2]Xã Vũ Đoài'!V14+'[2]Xã Vũ Hội'!V14+'[2]Xã Vũ Tiến'!V14+'[2]Xã Vũ Vân'!V14+'[2]Xã Vũ Vinh'!V14+'[2]Xã Xuân Hòa'!V14</f>
        <v>0</v>
      </c>
      <c r="W14" s="129">
        <f>'[2]Phường 1'!W14+'[2]Phường 2'!W14+'[2]Phường 3'!W14+'[2]Phường An Đôn'!W14+'[2]Xã Hải Lệ'!W14+'[2]Phường Ninh Phong'!W14+'[2]Phường Ninh Sơn'!W14+'[2]Phường Phúc Thành'!W14+'[2]Phường Tân Thành'!W14+'[2]Phường Thanh Bình'!W14+'[2]Phường Vân Giang'!W14+'[2]Xã Ninh Nhất'!W14+'[2]Xã Ninh Phúc'!W14+'[2]Xã Ninh Tiến'!W14+'[2]Xã Song An'!W14+'[2]Xã Song Lãng'!W14+'[2]Xã Tam Quang'!W14+'[2]Xã Tân Hòa'!W14+'[2]Xã Tân Lập'!W14+'[2]Xã Tân Phong'!W14+'[2]Xã Trung An'!W14+'[2]Xã Tự Tân'!W14+'[2]Xã Việt Hùng'!W14+'[2]Xã Việt Thuận'!W14+'[2]Xã Vũ Đoài'!W14+'[2]Xã Vũ Hội'!W14+'[2]Xã Vũ Tiến'!W14+'[2]Xã Vũ Vân'!W14+'[2]Xã Vũ Vinh'!W14+'[2]Xã Xuân Hòa'!W14</f>
        <v>0</v>
      </c>
      <c r="X14" s="129">
        <f>'[2]Phường 1'!X14+'[2]Phường 2'!X14+'[2]Phường 3'!X14+'[2]Phường An Đôn'!X14+'[2]Xã Hải Lệ'!X14+'[2]Phường Ninh Phong'!X14+'[2]Phường Ninh Sơn'!X14+'[2]Phường Phúc Thành'!X14+'[2]Phường Tân Thành'!X14+'[2]Phường Thanh Bình'!X14+'[2]Phường Vân Giang'!X14+'[2]Xã Ninh Nhất'!X14+'[2]Xã Ninh Phúc'!X14+'[2]Xã Ninh Tiến'!X14+'[2]Xã Song An'!X14+'[2]Xã Song Lãng'!X14+'[2]Xã Tam Quang'!X14+'[2]Xã Tân Hòa'!X14+'[2]Xã Tân Lập'!X14+'[2]Xã Tân Phong'!X14+'[2]Xã Trung An'!X14+'[2]Xã Tự Tân'!X14+'[2]Xã Việt Hùng'!X14+'[2]Xã Việt Thuận'!X14+'[2]Xã Vũ Đoài'!X14+'[2]Xã Vũ Hội'!X14+'[2]Xã Vũ Tiến'!X14+'[2]Xã Vũ Vân'!X14+'[2]Xã Vũ Vinh'!X14+'[2]Xã Xuân Hòa'!X14</f>
        <v>0.15</v>
      </c>
      <c r="Y14" s="129">
        <f t="shared" ref="Y14:Y22" si="7">SUM(Z14:AI14)</f>
        <v>0</v>
      </c>
      <c r="Z14" s="130">
        <f>'[2]Phường 1'!Z14+'[2]Phường 2'!Z14+'[2]Phường 3'!Z14+'[2]Phường An Đôn'!Z14+'[2]Xã Hải Lệ'!Z14+'[2]Phường Ninh Phong'!Z14+'[2]Phường Ninh Sơn'!Z14+'[2]Phường Phúc Thành'!Z14+'[2]Phường Tân Thành'!Z14+'[2]Phường Thanh Bình'!Z14+'[2]Phường Vân Giang'!Z14+'[2]Xã Ninh Nhất'!Z14+'[2]Xã Ninh Phúc'!Z14+'[2]Xã Ninh Tiến'!Z14+'[2]Xã Song An'!Z14+'[2]Xã Song Lãng'!Z14+'[2]Xã Tam Quang'!Z14+'[2]Xã Tân Hòa'!Z14+'[2]Xã Tân Lập'!Z14+'[2]Xã Tân Phong'!Z14+'[2]Xã Trung An'!Z14+'[2]Xã Tự Tân'!Z14+'[2]Xã Việt Hùng'!Z14+'[2]Xã Việt Thuận'!Z14+'[2]Xã Vũ Đoài'!Z14+'[2]Xã Vũ Hội'!Z14+'[2]Xã Vũ Tiến'!Z14+'[2]Xã Vũ Vân'!Z14+'[2]Xã Vũ Vinh'!Z14+'[2]Xã Xuân Hòa'!Z14</f>
        <v>0</v>
      </c>
      <c r="AA14" s="130">
        <f>'[2]Phường 1'!AA14+'[2]Phường 2'!AA14+'[2]Phường 3'!AA14+'[2]Phường An Đôn'!AA14+'[2]Xã Hải Lệ'!AA14+'[2]Phường Ninh Phong'!AA14+'[2]Phường Ninh Sơn'!AA14+'[2]Phường Phúc Thành'!AA14+'[2]Phường Tân Thành'!AA14+'[2]Phường Thanh Bình'!AA14+'[2]Phường Vân Giang'!AA14+'[2]Xã Ninh Nhất'!AA14+'[2]Xã Ninh Phúc'!AA14+'[2]Xã Ninh Tiến'!AA14+'[2]Xã Song An'!AA14+'[2]Xã Song Lãng'!AA14+'[2]Xã Tam Quang'!AA14+'[2]Xã Tân Hòa'!AA14+'[2]Xã Tân Lập'!AA14+'[2]Xã Tân Phong'!AA14+'[2]Xã Trung An'!AA14+'[2]Xã Tự Tân'!AA14+'[2]Xã Việt Hùng'!AA14+'[2]Xã Việt Thuận'!AA14+'[2]Xã Vũ Đoài'!AA14+'[2]Xã Vũ Hội'!AA14+'[2]Xã Vũ Tiến'!AA14+'[2]Xã Vũ Vân'!AA14+'[2]Xã Vũ Vinh'!AA14+'[2]Xã Xuân Hòa'!AA14</f>
        <v>0</v>
      </c>
      <c r="AB14" s="130">
        <f>'[2]Phường 1'!AB14+'[2]Phường 2'!AB14+'[2]Phường 3'!AB14+'[2]Phường An Đôn'!AB14+'[2]Xã Hải Lệ'!AB14+'[2]Phường Ninh Phong'!AB14+'[2]Phường Ninh Sơn'!AB14+'[2]Phường Phúc Thành'!AB14+'[2]Phường Tân Thành'!AB14+'[2]Phường Thanh Bình'!AB14+'[2]Phường Vân Giang'!AB14+'[2]Xã Ninh Nhất'!AB14+'[2]Xã Ninh Phúc'!AB14+'[2]Xã Ninh Tiến'!AB14+'[2]Xã Song An'!AB14+'[2]Xã Song Lãng'!AB14+'[2]Xã Tam Quang'!AB14+'[2]Xã Tân Hòa'!AB14+'[2]Xã Tân Lập'!AB14+'[2]Xã Tân Phong'!AB14+'[2]Xã Trung An'!AB14+'[2]Xã Tự Tân'!AB14+'[2]Xã Việt Hùng'!AB14+'[2]Xã Việt Thuận'!AB14+'[2]Xã Vũ Đoài'!AB14+'[2]Xã Vũ Hội'!AB14+'[2]Xã Vũ Tiến'!AB14+'[2]Xã Vũ Vân'!AB14+'[2]Xã Vũ Vinh'!AB14+'[2]Xã Xuân Hòa'!AB14</f>
        <v>0</v>
      </c>
      <c r="AC14" s="130">
        <f>'[2]Phường 1'!AC14+'[2]Phường 2'!AC14+'[2]Phường 3'!AC14+'[2]Phường An Đôn'!AC14+'[2]Xã Hải Lệ'!AC14+'[2]Phường Ninh Phong'!AC14+'[2]Phường Ninh Sơn'!AC14+'[2]Phường Phúc Thành'!AC14+'[2]Phường Tân Thành'!AC14+'[2]Phường Thanh Bình'!AC14+'[2]Phường Vân Giang'!AC14+'[2]Xã Ninh Nhất'!AC14+'[2]Xã Ninh Phúc'!AC14+'[2]Xã Ninh Tiến'!AC14+'[2]Xã Song An'!AC14+'[2]Xã Song Lãng'!AC14+'[2]Xã Tam Quang'!AC14+'[2]Xã Tân Hòa'!AC14+'[2]Xã Tân Lập'!AC14+'[2]Xã Tân Phong'!AC14+'[2]Xã Trung An'!AC14+'[2]Xã Tự Tân'!AC14+'[2]Xã Việt Hùng'!AC14+'[2]Xã Việt Thuận'!AC14+'[2]Xã Vũ Đoài'!AC14+'[2]Xã Vũ Hội'!AC14+'[2]Xã Vũ Tiến'!AC14+'[2]Xã Vũ Vân'!AC14+'[2]Xã Vũ Vinh'!AC14+'[2]Xã Xuân Hòa'!AC14</f>
        <v>0</v>
      </c>
      <c r="AD14" s="130">
        <f>'[2]Phường 1'!AD14+'[2]Phường 2'!AD14+'[2]Phường 3'!AD14+'[2]Phường An Đôn'!AD14+'[2]Xã Hải Lệ'!AD14+'[2]Phường Ninh Phong'!AD14+'[2]Phường Ninh Sơn'!AD14+'[2]Phường Phúc Thành'!AD14+'[2]Phường Tân Thành'!AD14+'[2]Phường Thanh Bình'!AD14+'[2]Phường Vân Giang'!AD14+'[2]Xã Ninh Nhất'!AD14+'[2]Xã Ninh Phúc'!AD14+'[2]Xã Ninh Tiến'!AD14+'[2]Xã Song An'!AD14+'[2]Xã Song Lãng'!AD14+'[2]Xã Tam Quang'!AD14+'[2]Xã Tân Hòa'!AD14+'[2]Xã Tân Lập'!AD14+'[2]Xã Tân Phong'!AD14+'[2]Xã Trung An'!AD14+'[2]Xã Tự Tân'!AD14+'[2]Xã Việt Hùng'!AD14+'[2]Xã Việt Thuận'!AD14+'[2]Xã Vũ Đoài'!AD14+'[2]Xã Vũ Hội'!AD14+'[2]Xã Vũ Tiến'!AD14+'[2]Xã Vũ Vân'!AD14+'[2]Xã Vũ Vinh'!AD14+'[2]Xã Xuân Hòa'!AD14</f>
        <v>0</v>
      </c>
      <c r="AE14" s="130">
        <f>'[2]Phường 1'!AE14+'[2]Phường 2'!AE14+'[2]Phường 3'!AE14+'[2]Phường An Đôn'!AE14+'[2]Xã Hải Lệ'!AE14+'[2]Phường Ninh Phong'!AE14+'[2]Phường Ninh Sơn'!AE14+'[2]Phường Phúc Thành'!AE14+'[2]Phường Tân Thành'!AE14+'[2]Phường Thanh Bình'!AE14+'[2]Phường Vân Giang'!AE14+'[2]Xã Ninh Nhất'!AE14+'[2]Xã Ninh Phúc'!AE14+'[2]Xã Ninh Tiến'!AE14+'[2]Xã Song An'!AE14+'[2]Xã Song Lãng'!AE14+'[2]Xã Tam Quang'!AE14+'[2]Xã Tân Hòa'!AE14+'[2]Xã Tân Lập'!AE14+'[2]Xã Tân Phong'!AE14+'[2]Xã Trung An'!AE14+'[2]Xã Tự Tân'!AE14+'[2]Xã Việt Hùng'!AE14+'[2]Xã Việt Thuận'!AE14+'[2]Xã Vũ Đoài'!AE14+'[2]Xã Vũ Hội'!AE14+'[2]Xã Vũ Tiến'!AE14+'[2]Xã Vũ Vân'!AE14+'[2]Xã Vũ Vinh'!AE14+'[2]Xã Xuân Hòa'!AE14</f>
        <v>0</v>
      </c>
      <c r="AF14" s="130">
        <f>'[2]Phường 1'!AF14+'[2]Phường 2'!AF14+'[2]Phường 3'!AF14+'[2]Phường An Đôn'!AF14+'[2]Xã Hải Lệ'!AF14+'[2]Phường Ninh Phong'!AF14+'[2]Phường Ninh Sơn'!AF14+'[2]Phường Phúc Thành'!AF14+'[2]Phường Tân Thành'!AF14+'[2]Phường Thanh Bình'!AF14+'[2]Phường Vân Giang'!AF14+'[2]Xã Ninh Nhất'!AF14+'[2]Xã Ninh Phúc'!AF14+'[2]Xã Ninh Tiến'!AF14+'[2]Xã Song An'!AF14+'[2]Xã Song Lãng'!AF14+'[2]Xã Tam Quang'!AF14+'[2]Xã Tân Hòa'!AF14+'[2]Xã Tân Lập'!AF14+'[2]Xã Tân Phong'!AF14+'[2]Xã Trung An'!AF14+'[2]Xã Tự Tân'!AF14+'[2]Xã Việt Hùng'!AF14+'[2]Xã Việt Thuận'!AF14+'[2]Xã Vũ Đoài'!AF14+'[2]Xã Vũ Hội'!AF14+'[2]Xã Vũ Tiến'!AF14+'[2]Xã Vũ Vân'!AF14+'[2]Xã Vũ Vinh'!AF14+'[2]Xã Xuân Hòa'!AF14</f>
        <v>0</v>
      </c>
      <c r="AG14" s="130">
        <f>'[2]Phường 1'!AG14+'[2]Phường 2'!AG14+'[2]Phường 3'!AG14+'[2]Phường An Đôn'!AG14+'[2]Xã Hải Lệ'!AG14+'[2]Phường Ninh Phong'!AG14+'[2]Phường Ninh Sơn'!AG14+'[2]Phường Phúc Thành'!AG14+'[2]Phường Tân Thành'!AG14+'[2]Phường Thanh Bình'!AG14+'[2]Phường Vân Giang'!AG14+'[2]Xã Ninh Nhất'!AG14+'[2]Xã Ninh Phúc'!AG14+'[2]Xã Ninh Tiến'!AG14+'[2]Xã Song An'!AG14+'[2]Xã Song Lãng'!AG14+'[2]Xã Tam Quang'!AG14+'[2]Xã Tân Hòa'!AG14+'[2]Xã Tân Lập'!AG14+'[2]Xã Tân Phong'!AG14+'[2]Xã Trung An'!AG14+'[2]Xã Tự Tân'!AG14+'[2]Xã Việt Hùng'!AG14+'[2]Xã Việt Thuận'!AG14+'[2]Xã Vũ Đoài'!AG14+'[2]Xã Vũ Hội'!AG14+'[2]Xã Vũ Tiến'!AG14+'[2]Xã Vũ Vân'!AG14+'[2]Xã Vũ Vinh'!AG14+'[2]Xã Xuân Hòa'!AG14</f>
        <v>0</v>
      </c>
      <c r="AH14" s="130">
        <f>'[2]Phường 1'!AH14+'[2]Phường 2'!AH14+'[2]Phường 3'!AH14+'[2]Phường An Đôn'!AH14+'[2]Xã Hải Lệ'!AH14+'[2]Phường Ninh Phong'!AH14+'[2]Phường Ninh Sơn'!AH14+'[2]Phường Phúc Thành'!AH14+'[2]Phường Tân Thành'!AH14+'[2]Phường Thanh Bình'!AH14+'[2]Phường Vân Giang'!AH14+'[2]Xã Ninh Nhất'!AH14+'[2]Xã Ninh Phúc'!AH14+'[2]Xã Ninh Tiến'!AH14+'[2]Xã Song An'!AH14+'[2]Xã Song Lãng'!AH14+'[2]Xã Tam Quang'!AH14+'[2]Xã Tân Hòa'!AH14+'[2]Xã Tân Lập'!AH14+'[2]Xã Tân Phong'!AH14+'[2]Xã Trung An'!AH14+'[2]Xã Tự Tân'!AH14+'[2]Xã Việt Hùng'!AH14+'[2]Xã Việt Thuận'!AH14+'[2]Xã Vũ Đoài'!AH14+'[2]Xã Vũ Hội'!AH14+'[2]Xã Vũ Tiến'!AH14+'[2]Xã Vũ Vân'!AH14+'[2]Xã Vũ Vinh'!AH14+'[2]Xã Xuân Hòa'!AH14</f>
        <v>0</v>
      </c>
      <c r="AI14" s="130">
        <f>'[2]Phường 1'!AI14+'[2]Phường 2'!AI14+'[2]Phường 3'!AI14+'[2]Phường An Đôn'!AI14+'[2]Xã Hải Lệ'!AI14+'[2]Phường Ninh Phong'!AI14+'[2]Phường Ninh Sơn'!AI14+'[2]Phường Phúc Thành'!AI14+'[2]Phường Tân Thành'!AI14+'[2]Phường Thanh Bình'!AI14+'[2]Phường Vân Giang'!AI14+'[2]Xã Ninh Nhất'!AI14+'[2]Xã Ninh Phúc'!AI14+'[2]Xã Ninh Tiến'!AI14+'[2]Xã Song An'!AI14+'[2]Xã Song Lãng'!AI14+'[2]Xã Tam Quang'!AI14+'[2]Xã Tân Hòa'!AI14+'[2]Xã Tân Lập'!AI14+'[2]Xã Tân Phong'!AI14+'[2]Xã Trung An'!AI14+'[2]Xã Tự Tân'!AI14+'[2]Xã Việt Hùng'!AI14+'[2]Xã Việt Thuận'!AI14+'[2]Xã Vũ Đoài'!AI14+'[2]Xã Vũ Hội'!AI14+'[2]Xã Vũ Tiến'!AI14+'[2]Xã Vũ Vân'!AI14+'[2]Xã Vũ Vinh'!AI14+'[2]Xã Xuân Hòa'!AI14</f>
        <v>0</v>
      </c>
      <c r="AJ14" s="129">
        <f t="shared" si="4"/>
        <v>0</v>
      </c>
      <c r="AK14" s="130">
        <f>'[2]Phường 1'!AK14+'[2]Phường 2'!AK14+'[2]Phường 3'!AK14+'[2]Phường An Đôn'!AK14+'[2]Xã Hải Lệ'!AK14+'[2]Phường Ninh Phong'!AK14+'[2]Phường Ninh Sơn'!AK14+'[2]Phường Phúc Thành'!AK14+'[2]Phường Tân Thành'!AK14+'[2]Phường Thanh Bình'!AK14+'[2]Phường Vân Giang'!AK14+'[2]Xã Ninh Nhất'!AK14+'[2]Xã Ninh Phúc'!AK14+'[2]Xã Ninh Tiến'!AK14+'[2]Xã Song An'!AK14+'[2]Xã Song Lãng'!AK14+'[2]Xã Tam Quang'!AK14+'[2]Xã Tân Hòa'!AK14+'[2]Xã Tân Lập'!AK14+'[2]Xã Tân Phong'!AK14+'[2]Xã Trung An'!AK14+'[2]Xã Tự Tân'!AK14+'[2]Xã Việt Hùng'!AK14+'[2]Xã Việt Thuận'!AK14+'[2]Xã Vũ Đoài'!AK14+'[2]Xã Vũ Hội'!AK14+'[2]Xã Vũ Tiến'!AK14+'[2]Xã Vũ Vân'!AK14+'[2]Xã Vũ Vinh'!AK14+'[2]Xã Xuân Hòa'!AK14</f>
        <v>0</v>
      </c>
      <c r="AL14" s="130">
        <f>'[2]Phường 1'!AL14+'[2]Phường 2'!AL14+'[2]Phường 3'!AL14+'[2]Phường An Đôn'!AL14+'[2]Xã Hải Lệ'!AL14+'[2]Phường Ninh Phong'!AL14+'[2]Phường Ninh Sơn'!AL14+'[2]Phường Phúc Thành'!AL14+'[2]Phường Tân Thành'!AL14+'[2]Phường Thanh Bình'!AL14+'[2]Phường Vân Giang'!AL14+'[2]Xã Ninh Nhất'!AL14+'[2]Xã Ninh Phúc'!AL14+'[2]Xã Ninh Tiến'!AL14+'[2]Xã Song An'!AL14+'[2]Xã Song Lãng'!AL14+'[2]Xã Tam Quang'!AL14+'[2]Xã Tân Hòa'!AL14+'[2]Xã Tân Lập'!AL14+'[2]Xã Tân Phong'!AL14+'[2]Xã Trung An'!AL14+'[2]Xã Tự Tân'!AL14+'[2]Xã Việt Hùng'!AL14+'[2]Xã Việt Thuận'!AL14+'[2]Xã Vũ Đoài'!AL14+'[2]Xã Vũ Hội'!AL14+'[2]Xã Vũ Tiến'!AL14+'[2]Xã Vũ Vân'!AL14+'[2]Xã Vũ Vinh'!AL14+'[2]Xã Xuân Hòa'!AL14</f>
        <v>0</v>
      </c>
      <c r="AM14" s="130">
        <f>'[2]Phường 1'!AM14+'[2]Phường 2'!AM14+'[2]Phường 3'!AM14+'[2]Phường An Đôn'!AM14+'[2]Xã Hải Lệ'!AM14+'[2]Phường Ninh Phong'!AM14+'[2]Phường Ninh Sơn'!AM14+'[2]Phường Phúc Thành'!AM14+'[2]Phường Tân Thành'!AM14+'[2]Phường Thanh Bình'!AM14+'[2]Phường Vân Giang'!AM14+'[2]Xã Ninh Nhất'!AM14+'[2]Xã Ninh Phúc'!AM14+'[2]Xã Ninh Tiến'!AM14+'[2]Xã Song An'!AM14+'[2]Xã Song Lãng'!AM14+'[2]Xã Tam Quang'!AM14+'[2]Xã Tân Hòa'!AM14+'[2]Xã Tân Lập'!AM14+'[2]Xã Tân Phong'!AM14+'[2]Xã Trung An'!AM14+'[2]Xã Tự Tân'!AM14+'[2]Xã Việt Hùng'!AM14+'[2]Xã Việt Thuận'!AM14+'[2]Xã Vũ Đoài'!AM14+'[2]Xã Vũ Hội'!AM14+'[2]Xã Vũ Tiến'!AM14+'[2]Xã Vũ Vân'!AM14+'[2]Xã Vũ Vinh'!AM14+'[2]Xã Xuân Hòa'!AM14</f>
        <v>0</v>
      </c>
      <c r="AN14" s="130">
        <f>'[2]Phường 1'!AN14+'[2]Phường 2'!AN14+'[2]Phường 3'!AN14+'[2]Phường An Đôn'!AN14+'[2]Xã Hải Lệ'!AN14+'[2]Phường Ninh Phong'!AN14+'[2]Phường Ninh Sơn'!AN14+'[2]Phường Phúc Thành'!AN14+'[2]Phường Tân Thành'!AN14+'[2]Phường Thanh Bình'!AN14+'[2]Phường Vân Giang'!AN14+'[2]Xã Ninh Nhất'!AN14+'[2]Xã Ninh Phúc'!AN14+'[2]Xã Ninh Tiến'!AN14+'[2]Xã Song An'!AN14+'[2]Xã Song Lãng'!AN14+'[2]Xã Tam Quang'!AN14+'[2]Xã Tân Hòa'!AN14+'[2]Xã Tân Lập'!AN14+'[2]Xã Tân Phong'!AN14+'[2]Xã Trung An'!AN14+'[2]Xã Tự Tân'!AN14+'[2]Xã Việt Hùng'!AN14+'[2]Xã Việt Thuận'!AN14+'[2]Xã Vũ Đoài'!AN14+'[2]Xã Vũ Hội'!AN14+'[2]Xã Vũ Tiến'!AN14+'[2]Xã Vũ Vân'!AN14+'[2]Xã Vũ Vinh'!AN14+'[2]Xã Xuân Hòa'!AN14</f>
        <v>0</v>
      </c>
      <c r="AO14" s="130">
        <f>'[2]Phường 1'!AO14+'[2]Phường 2'!AO14+'[2]Phường 3'!AO14+'[2]Phường An Đôn'!AO14+'[2]Xã Hải Lệ'!AO14+'[2]Phường Ninh Phong'!AO14+'[2]Phường Ninh Sơn'!AO14+'[2]Phường Phúc Thành'!AO14+'[2]Phường Tân Thành'!AO14+'[2]Phường Thanh Bình'!AO14+'[2]Phường Vân Giang'!AO14+'[2]Xã Ninh Nhất'!AO14+'[2]Xã Ninh Phúc'!AO14+'[2]Xã Ninh Tiến'!AO14+'[2]Xã Song An'!AO14+'[2]Xã Song Lãng'!AO14+'[2]Xã Tam Quang'!AO14+'[2]Xã Tân Hòa'!AO14+'[2]Xã Tân Lập'!AO14+'[2]Xã Tân Phong'!AO14+'[2]Xã Trung An'!AO14+'[2]Xã Tự Tân'!AO14+'[2]Xã Việt Hùng'!AO14+'[2]Xã Việt Thuận'!AO14+'[2]Xã Vũ Đoài'!AO14+'[2]Xã Vũ Hội'!AO14+'[2]Xã Vũ Tiến'!AO14+'[2]Xã Vũ Vân'!AO14+'[2]Xã Vũ Vinh'!AO14+'[2]Xã Xuân Hòa'!AO14</f>
        <v>0</v>
      </c>
      <c r="AP14" s="130">
        <f>'[2]Phường 1'!AP14+'[2]Phường 2'!AP14+'[2]Phường 3'!AP14+'[2]Phường An Đôn'!AP14+'[2]Xã Hải Lệ'!AP14+'[2]Phường Ninh Phong'!AP14+'[2]Phường Ninh Sơn'!AP14+'[2]Phường Phúc Thành'!AP14+'[2]Phường Tân Thành'!AP14+'[2]Phường Thanh Bình'!AP14+'[2]Phường Vân Giang'!AP14+'[2]Xã Ninh Nhất'!AP14+'[2]Xã Ninh Phúc'!AP14+'[2]Xã Ninh Tiến'!AP14+'[2]Xã Song An'!AP14+'[2]Xã Song Lãng'!AP14+'[2]Xã Tam Quang'!AP14+'[2]Xã Tân Hòa'!AP14+'[2]Xã Tân Lập'!AP14+'[2]Xã Tân Phong'!AP14+'[2]Xã Trung An'!AP14+'[2]Xã Tự Tân'!AP14+'[2]Xã Việt Hùng'!AP14+'[2]Xã Việt Thuận'!AP14+'[2]Xã Vũ Đoài'!AP14+'[2]Xã Vũ Hội'!AP14+'[2]Xã Vũ Tiến'!AP14+'[2]Xã Vũ Vân'!AP14+'[2]Xã Vũ Vinh'!AP14+'[2]Xã Xuân Hòa'!AP14</f>
        <v>0</v>
      </c>
      <c r="AQ14" s="129">
        <f t="shared" si="5"/>
        <v>1</v>
      </c>
      <c r="AR14" s="130">
        <f>'[2]Phường 1'!AR14+'[2]Phường 2'!AR14+'[2]Phường 3'!AR14+'[2]Phường An Đôn'!AR14+'[2]Xã Hải Lệ'!AR14+'[2]Phường Ninh Phong'!AR14+'[2]Phường Ninh Sơn'!AR14+'[2]Phường Phúc Thành'!AR14+'[2]Phường Tân Thành'!AR14+'[2]Phường Thanh Bình'!AR14+'[2]Phường Vân Giang'!AR14+'[2]Xã Ninh Nhất'!AR14+'[2]Xã Ninh Phúc'!AR14+'[2]Xã Ninh Tiến'!AR14+'[2]Xã Song An'!AR14+'[2]Xã Song Lãng'!AR14+'[2]Xã Tam Quang'!AR14+'[2]Xã Tân Hòa'!AR14+'[2]Xã Tân Lập'!AR14+'[2]Xã Tân Phong'!AR14+'[2]Xã Trung An'!AR14+'[2]Xã Tự Tân'!AR14+'[2]Xã Việt Hùng'!AR14+'[2]Xã Việt Thuận'!AR14+'[2]Xã Vũ Đoài'!AR14+'[2]Xã Vũ Hội'!AR14+'[2]Xã Vũ Tiến'!AR14+'[2]Xã Vũ Vân'!AR14+'[2]Xã Vũ Vinh'!AR14+'[2]Xã Xuân Hòa'!AR14</f>
        <v>1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29">
        <v>7.0000000000000007E-2</v>
      </c>
      <c r="BC14" s="129">
        <v>0</v>
      </c>
      <c r="BD14" s="129">
        <v>0</v>
      </c>
      <c r="BE14" s="129">
        <v>0</v>
      </c>
      <c r="BF14" s="130">
        <v>0</v>
      </c>
      <c r="BG14" s="130">
        <v>0</v>
      </c>
      <c r="BH14" s="129">
        <v>0</v>
      </c>
      <c r="BI14" s="127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29">
        <v>6.8810800000000008</v>
      </c>
      <c r="BP14" s="131">
        <v>-6.8810800000000008</v>
      </c>
      <c r="BQ14" s="131">
        <v>379.63443699999993</v>
      </c>
      <c r="BR14" s="92">
        <f>'17-CH'!$G14</f>
        <v>379.63443699999993</v>
      </c>
      <c r="BS14" s="116">
        <f t="shared" si="1"/>
        <v>0</v>
      </c>
    </row>
    <row r="15" spans="1:71" ht="19.899999999999999" customHeight="1">
      <c r="A15" s="126" t="s">
        <v>23</v>
      </c>
      <c r="B15" s="88" t="s">
        <v>24</v>
      </c>
      <c r="C15" s="87" t="s">
        <v>25</v>
      </c>
      <c r="D15" s="129">
        <f>'[2]01CH'!D15</f>
        <v>1152.5113530000001</v>
      </c>
      <c r="E15" s="127">
        <f>I15+J15+L15+M15+O15+P15+Q15+R15+F15</f>
        <v>0</v>
      </c>
      <c r="F15" s="129">
        <f t="shared" si="6"/>
        <v>0</v>
      </c>
      <c r="G15" s="129">
        <f>'[2]Phường 1'!G15+'[2]Phường 2'!G15+'[2]Phường 3'!G15+'[2]Phường An Đôn'!G15+'[2]Xã Hải Lệ'!G15+'[2]Phường Ninh Phong'!G15+'[2]Phường Ninh Sơn'!G15+'[2]Phường Phúc Thành'!G15+'[2]Phường Tân Thành'!G15+'[2]Phường Thanh Bình'!G15+'[2]Phường Vân Giang'!G15+'[2]Xã Ninh Nhất'!G15+'[2]Xã Ninh Phúc'!G15+'[2]Xã Ninh Tiến'!G15+'[2]Xã Song An'!G15+'[2]Xã Song Lãng'!G15+'[2]Xã Tam Quang'!G15+'[2]Xã Tân Hòa'!G15+'[2]Xã Tân Lập'!G15+'[2]Xã Tân Phong'!G15+'[2]Xã Trung An'!G15+'[2]Xã Tự Tân'!G15+'[2]Xã Việt Hùng'!G15+'[2]Xã Việt Thuận'!G15+'[2]Xã Vũ Đoài'!G15+'[2]Xã Vũ Hội'!G15+'[2]Xã Vũ Tiến'!G15+'[2]Xã Vũ Vân'!G15+'[2]Xã Vũ Vinh'!G15+'[2]Xã Xuân Hòa'!G15</f>
        <v>0</v>
      </c>
      <c r="H15" s="129">
        <f>'[2]Phường 1'!H15+'[2]Phường 2'!H15+'[2]Phường 3'!H15+'[2]Phường An Đôn'!H15+'[2]Xã Hải Lệ'!H15+'[2]Phường Ninh Phong'!H15+'[2]Phường Ninh Sơn'!H15+'[2]Phường Phúc Thành'!H15+'[2]Phường Tân Thành'!H15+'[2]Phường Thanh Bình'!H15+'[2]Phường Vân Giang'!H15+'[2]Xã Ninh Nhất'!H15+'[2]Xã Ninh Phúc'!H15+'[2]Xã Ninh Tiến'!H15+'[2]Xã Song An'!H15+'[2]Xã Song Lãng'!H15+'[2]Xã Tam Quang'!H15+'[2]Xã Tân Hòa'!H15+'[2]Xã Tân Lập'!H15+'[2]Xã Tân Phong'!H15+'[2]Xã Trung An'!H15+'[2]Xã Tự Tân'!H15+'[2]Xã Việt Hùng'!H15+'[2]Xã Việt Thuận'!H15+'[2]Xã Vũ Đoài'!H15+'[2]Xã Vũ Hội'!H15+'[2]Xã Vũ Tiến'!H15+'[2]Xã Vũ Vân'!H15+'[2]Xã Vũ Vinh'!H15+'[2]Xã Xuân Hòa'!H15</f>
        <v>0</v>
      </c>
      <c r="I15" s="129">
        <f>'[2]Phường 1'!I15+'[2]Phường 2'!I15+'[2]Phường 3'!I15+'[2]Phường An Đôn'!I15+'[2]Xã Hải Lệ'!I15+'[2]Phường Ninh Phong'!I15+'[2]Phường Ninh Sơn'!I15+'[2]Phường Phúc Thành'!I15+'[2]Phường Tân Thành'!I15+'[2]Phường Thanh Bình'!I15+'[2]Phường Vân Giang'!I15+'[2]Xã Ninh Nhất'!I15+'[2]Xã Ninh Phúc'!I15+'[2]Xã Ninh Tiến'!I15+'[2]Xã Song An'!I15+'[2]Xã Song Lãng'!I15+'[2]Xã Tam Quang'!I15+'[2]Xã Tân Hòa'!I15+'[2]Xã Tân Lập'!I15+'[2]Xã Tân Phong'!I15+'[2]Xã Trung An'!I15+'[2]Xã Tự Tân'!I15+'[2]Xã Việt Hùng'!I15+'[2]Xã Việt Thuận'!I15+'[2]Xã Vũ Đoài'!I15+'[2]Xã Vũ Hội'!I15+'[2]Xã Vũ Tiến'!I15+'[2]Xã Vũ Vân'!I15+'[2]Xã Vũ Vinh'!I15+'[2]Xã Xuân Hòa'!I15</f>
        <v>0</v>
      </c>
      <c r="J15" s="129">
        <f>'[2]Phường 1'!J15+'[2]Phường 2'!J15+'[2]Phường 3'!J15+'[2]Phường An Đôn'!J15+'[2]Xã Hải Lệ'!J15+'[2]Phường Ninh Phong'!J15+'[2]Phường Ninh Sơn'!J15+'[2]Phường Phúc Thành'!J15+'[2]Phường Tân Thành'!J15+'[2]Phường Thanh Bình'!J15+'[2]Phường Vân Giang'!J15+'[2]Xã Ninh Nhất'!J15+'[2]Xã Ninh Phúc'!J15+'[2]Xã Ninh Tiến'!J15+'[2]Xã Song An'!J15+'[2]Xã Song Lãng'!J15+'[2]Xã Tam Quang'!J15+'[2]Xã Tân Hòa'!J15+'[2]Xã Tân Lập'!J15+'[2]Xã Tân Phong'!J15+'[2]Xã Trung An'!J15+'[2]Xã Tự Tân'!J15+'[2]Xã Việt Hùng'!J15+'[2]Xã Việt Thuận'!J15+'[2]Xã Vũ Đoài'!J15+'[2]Xã Vũ Hội'!J15+'[2]Xã Vũ Tiến'!J15+'[2]Xã Vũ Vân'!J15+'[2]Xã Vũ Vinh'!J15+'[2]Xã Xuân Hòa'!J15</f>
        <v>0</v>
      </c>
      <c r="K15" s="140">
        <f>$D15-$BO15</f>
        <v>1152.5113530000001</v>
      </c>
      <c r="L15" s="129">
        <f>'[2]Phường 1'!L15+'[2]Phường 2'!L15+'[2]Phường 3'!L15+'[2]Phường An Đôn'!L15+'[2]Xã Hải Lệ'!L15+'[2]Phường Ninh Phong'!L15+'[2]Phường Ninh Sơn'!L15+'[2]Phường Phúc Thành'!L15+'[2]Phường Tân Thành'!L15+'[2]Phường Thanh Bình'!L15+'[2]Phường Vân Giang'!L15+'[2]Xã Ninh Nhất'!L15+'[2]Xã Ninh Phúc'!L15+'[2]Xã Ninh Tiến'!L15+'[2]Xã Song An'!L15+'[2]Xã Song Lãng'!L15+'[2]Xã Tam Quang'!L15+'[2]Xã Tân Hòa'!L15+'[2]Xã Tân Lập'!L15+'[2]Xã Tân Phong'!L15+'[2]Xã Trung An'!L15+'[2]Xã Tự Tân'!L15+'[2]Xã Việt Hùng'!L15+'[2]Xã Việt Thuận'!L15+'[2]Xã Vũ Đoài'!L15+'[2]Xã Vũ Hội'!L15+'[2]Xã Vũ Tiến'!L15+'[2]Xã Vũ Vân'!L15+'[2]Xã Vũ Vinh'!L15+'[2]Xã Xuân Hòa'!L15</f>
        <v>0</v>
      </c>
      <c r="M15" s="129">
        <f>'[2]Phường 1'!M15+'[2]Phường 2'!M15+'[2]Phường 3'!M15+'[2]Phường An Đôn'!M15+'[2]Xã Hải Lệ'!M15+'[2]Phường Ninh Phong'!M15+'[2]Phường Ninh Sơn'!M15+'[2]Phường Phúc Thành'!M15+'[2]Phường Tân Thành'!M15+'[2]Phường Thanh Bình'!M15+'[2]Phường Vân Giang'!M15+'[2]Xã Ninh Nhất'!M15+'[2]Xã Ninh Phúc'!M15+'[2]Xã Ninh Tiến'!M15+'[2]Xã Song An'!M15+'[2]Xã Song Lãng'!M15+'[2]Xã Tam Quang'!M15+'[2]Xã Tân Hòa'!M15+'[2]Xã Tân Lập'!M15+'[2]Xã Tân Phong'!M15+'[2]Xã Trung An'!M15+'[2]Xã Tự Tân'!M15+'[2]Xã Việt Hùng'!M15+'[2]Xã Việt Thuận'!M15+'[2]Xã Vũ Đoài'!M15+'[2]Xã Vũ Hội'!M15+'[2]Xã Vũ Tiến'!M15+'[2]Xã Vũ Vân'!M15+'[2]Xã Vũ Vinh'!M15+'[2]Xã Xuân Hòa'!M15</f>
        <v>0</v>
      </c>
      <c r="N15" s="130">
        <f>'[2]Phường 1'!N15+'[2]Phường 2'!N15+'[2]Phường 3'!N15+'[2]Phường An Đôn'!N15+'[2]Xã Hải Lệ'!N15+'[2]Phường Ninh Phong'!N15+'[2]Phường Ninh Sơn'!N15+'[2]Phường Phúc Thành'!N15+'[2]Phường Tân Thành'!N15+'[2]Phường Thanh Bình'!N15+'[2]Phường Vân Giang'!N15+'[2]Xã Ninh Nhất'!N15+'[2]Xã Ninh Phúc'!N15+'[2]Xã Ninh Tiến'!N15+'[2]Xã Song An'!N15+'[2]Xã Song Lãng'!N15+'[2]Xã Tam Quang'!N15+'[2]Xã Tân Hòa'!N15+'[2]Xã Tân Lập'!N15+'[2]Xã Tân Phong'!N15+'[2]Xã Trung An'!N15+'[2]Xã Tự Tân'!N15+'[2]Xã Việt Hùng'!N15+'[2]Xã Việt Thuận'!N15+'[2]Xã Vũ Đoài'!N15+'[2]Xã Vũ Hội'!N15+'[2]Xã Vũ Tiến'!N15+'[2]Xã Vũ Vân'!N15+'[2]Xã Vũ Vinh'!N15+'[2]Xã Xuân Hòa'!N15</f>
        <v>0</v>
      </c>
      <c r="O15" s="129">
        <f>'[2]Phường 1'!O15+'[2]Phường 2'!O15+'[2]Phường 3'!O15+'[2]Phường An Đôn'!O15+'[2]Xã Hải Lệ'!O15+'[2]Phường Ninh Phong'!O15+'[2]Phường Ninh Sơn'!O15+'[2]Phường Phúc Thành'!O15+'[2]Phường Tân Thành'!O15+'[2]Phường Thanh Bình'!O15+'[2]Phường Vân Giang'!O15+'[2]Xã Ninh Nhất'!O15+'[2]Xã Ninh Phúc'!O15+'[2]Xã Ninh Tiến'!O15+'[2]Xã Song An'!O15+'[2]Xã Song Lãng'!O15+'[2]Xã Tam Quang'!O15+'[2]Xã Tân Hòa'!O15+'[2]Xã Tân Lập'!O15+'[2]Xã Tân Phong'!O15+'[2]Xã Trung An'!O15+'[2]Xã Tự Tân'!O15+'[2]Xã Việt Hùng'!O15+'[2]Xã Việt Thuận'!O15+'[2]Xã Vũ Đoài'!O15+'[2]Xã Vũ Hội'!O15+'[2]Xã Vũ Tiến'!O15+'[2]Xã Vũ Vân'!O15+'[2]Xã Vũ Vinh'!O15+'[2]Xã Xuân Hòa'!O15</f>
        <v>0</v>
      </c>
      <c r="P15" s="129">
        <f>'[2]Phường 1'!P15+'[2]Phường 2'!P15+'[2]Phường 3'!P15+'[2]Phường An Đôn'!P15+'[2]Xã Hải Lệ'!P15+'[2]Phường Ninh Phong'!P15+'[2]Phường Ninh Sơn'!P15+'[2]Phường Phúc Thành'!P15+'[2]Phường Tân Thành'!P15+'[2]Phường Thanh Bình'!P15+'[2]Phường Vân Giang'!P15+'[2]Xã Ninh Nhất'!P15+'[2]Xã Ninh Phúc'!P15+'[2]Xã Ninh Tiến'!P15+'[2]Xã Song An'!P15+'[2]Xã Song Lãng'!P15+'[2]Xã Tam Quang'!P15+'[2]Xã Tân Hòa'!P15+'[2]Xã Tân Lập'!P15+'[2]Xã Tân Phong'!P15+'[2]Xã Trung An'!P15+'[2]Xã Tự Tân'!P15+'[2]Xã Việt Hùng'!P15+'[2]Xã Việt Thuận'!P15+'[2]Xã Vũ Đoài'!P15+'[2]Xã Vũ Hội'!P15+'[2]Xã Vũ Tiến'!P15+'[2]Xã Vũ Vân'!P15+'[2]Xã Vũ Vinh'!P15+'[2]Xã Xuân Hòa'!P15</f>
        <v>0</v>
      </c>
      <c r="Q15" s="129">
        <f>'[2]Phường 1'!Q15+'[2]Phường 2'!Q15+'[2]Phường 3'!Q15+'[2]Phường An Đôn'!Q15+'[2]Xã Hải Lệ'!Q15+'[2]Phường Ninh Phong'!Q15+'[2]Phường Ninh Sơn'!Q15+'[2]Phường Phúc Thành'!Q15+'[2]Phường Tân Thành'!Q15+'[2]Phường Thanh Bình'!Q15+'[2]Phường Vân Giang'!Q15+'[2]Xã Ninh Nhất'!Q15+'[2]Xã Ninh Phúc'!Q15+'[2]Xã Ninh Tiến'!Q15+'[2]Xã Song An'!Q15+'[2]Xã Song Lãng'!Q15+'[2]Xã Tam Quang'!Q15+'[2]Xã Tân Hòa'!Q15+'[2]Xã Tân Lập'!Q15+'[2]Xã Tân Phong'!Q15+'[2]Xã Trung An'!Q15+'[2]Xã Tự Tân'!Q15+'[2]Xã Việt Hùng'!Q15+'[2]Xã Việt Thuận'!Q15+'[2]Xã Vũ Đoài'!Q15+'[2]Xã Vũ Hội'!Q15+'[2]Xã Vũ Tiến'!Q15+'[2]Xã Vũ Vân'!Q15+'[2]Xã Vũ Vinh'!Q15+'[2]Xã Xuân Hòa'!Q15</f>
        <v>0</v>
      </c>
      <c r="R15" s="129">
        <f>'[2]Phường 1'!R15+'[2]Phường 2'!R15+'[2]Phường 3'!R15+'[2]Phường An Đôn'!R15+'[2]Xã Hải Lệ'!R15+'[2]Phường Ninh Phong'!R15+'[2]Phường Ninh Sơn'!R15+'[2]Phường Phúc Thành'!R15+'[2]Phường Tân Thành'!R15+'[2]Phường Thanh Bình'!R15+'[2]Phường Vân Giang'!R15+'[2]Xã Ninh Nhất'!R15+'[2]Xã Ninh Phúc'!R15+'[2]Xã Ninh Tiến'!R15+'[2]Xã Song An'!R15+'[2]Xã Song Lãng'!R15+'[2]Xã Tam Quang'!R15+'[2]Xã Tân Hòa'!R15+'[2]Xã Tân Lập'!R15+'[2]Xã Tân Phong'!R15+'[2]Xã Trung An'!R15+'[2]Xã Tự Tân'!R15+'[2]Xã Việt Hùng'!R15+'[2]Xã Việt Thuận'!R15+'[2]Xã Vũ Đoài'!R15+'[2]Xã Vũ Hội'!R15+'[2]Xã Vũ Tiến'!R15+'[2]Xã Vũ Vân'!R15+'[2]Xã Vũ Vinh'!R15+'[2]Xã Xuân Hòa'!R15</f>
        <v>0</v>
      </c>
      <c r="S15" s="127">
        <f t="shared" si="3"/>
        <v>0</v>
      </c>
      <c r="T15" s="129">
        <f>'[2]Phường 1'!T15+'[2]Phường 2'!T15+'[2]Phường 3'!T15+'[2]Phường An Đôn'!T15+'[2]Xã Hải Lệ'!T15+'[2]Phường Ninh Phong'!T15+'[2]Phường Ninh Sơn'!T15+'[2]Phường Phúc Thành'!T15+'[2]Phường Tân Thành'!T15+'[2]Phường Thanh Bình'!T15+'[2]Phường Vân Giang'!T15+'[2]Xã Ninh Nhất'!T15+'[2]Xã Ninh Phúc'!T15+'[2]Xã Ninh Tiến'!T15+'[2]Xã Song An'!T15+'[2]Xã Song Lãng'!T15+'[2]Xã Tam Quang'!T15+'[2]Xã Tân Hòa'!T15+'[2]Xã Tân Lập'!T15+'[2]Xã Tân Phong'!T15+'[2]Xã Trung An'!T15+'[2]Xã Tự Tân'!T15+'[2]Xã Việt Hùng'!T15+'[2]Xã Việt Thuận'!T15+'[2]Xã Vũ Đoài'!T15+'[2]Xã Vũ Hội'!T15+'[2]Xã Vũ Tiến'!T15+'[2]Xã Vũ Vân'!T15+'[2]Xã Vũ Vinh'!T15+'[2]Xã Xuân Hòa'!T15</f>
        <v>0</v>
      </c>
      <c r="U15" s="129">
        <f>'[2]Phường 1'!U15+'[2]Phường 2'!U15+'[2]Phường 3'!U15+'[2]Phường An Đôn'!U15+'[2]Xã Hải Lệ'!U15+'[2]Phường Ninh Phong'!U15+'[2]Phường Ninh Sơn'!U15+'[2]Phường Phúc Thành'!U15+'[2]Phường Tân Thành'!U15+'[2]Phường Thanh Bình'!U15+'[2]Phường Vân Giang'!U15+'[2]Xã Ninh Nhất'!U15+'[2]Xã Ninh Phúc'!U15+'[2]Xã Ninh Tiến'!U15+'[2]Xã Song An'!U15+'[2]Xã Song Lãng'!U15+'[2]Xã Tam Quang'!U15+'[2]Xã Tân Hòa'!U15+'[2]Xã Tân Lập'!U15+'[2]Xã Tân Phong'!U15+'[2]Xã Trung An'!U15+'[2]Xã Tự Tân'!U15+'[2]Xã Việt Hùng'!U15+'[2]Xã Việt Thuận'!U15+'[2]Xã Vũ Đoài'!U15+'[2]Xã Vũ Hội'!U15+'[2]Xã Vũ Tiến'!U15+'[2]Xã Vũ Vân'!U15+'[2]Xã Vũ Vinh'!U15+'[2]Xã Xuân Hòa'!U15</f>
        <v>0</v>
      </c>
      <c r="V15" s="129">
        <f>'[2]Phường 1'!V15+'[2]Phường 2'!V15+'[2]Phường 3'!V15+'[2]Phường An Đôn'!V15+'[2]Xã Hải Lệ'!V15+'[2]Phường Ninh Phong'!V15+'[2]Phường Ninh Sơn'!V15+'[2]Phường Phúc Thành'!V15+'[2]Phường Tân Thành'!V15+'[2]Phường Thanh Bình'!V15+'[2]Phường Vân Giang'!V15+'[2]Xã Ninh Nhất'!V15+'[2]Xã Ninh Phúc'!V15+'[2]Xã Ninh Tiến'!V15+'[2]Xã Song An'!V15+'[2]Xã Song Lãng'!V15+'[2]Xã Tam Quang'!V15+'[2]Xã Tân Hòa'!V15+'[2]Xã Tân Lập'!V15+'[2]Xã Tân Phong'!V15+'[2]Xã Trung An'!V15+'[2]Xã Tự Tân'!V15+'[2]Xã Việt Hùng'!V15+'[2]Xã Việt Thuận'!V15+'[2]Xã Vũ Đoài'!V15+'[2]Xã Vũ Hội'!V15+'[2]Xã Vũ Tiến'!V15+'[2]Xã Vũ Vân'!V15+'[2]Xã Vũ Vinh'!V15+'[2]Xã Xuân Hòa'!V15</f>
        <v>0</v>
      </c>
      <c r="W15" s="129">
        <f>'[2]Phường 1'!W15+'[2]Phường 2'!W15+'[2]Phường 3'!W15+'[2]Phường An Đôn'!W15+'[2]Xã Hải Lệ'!W15+'[2]Phường Ninh Phong'!W15+'[2]Phường Ninh Sơn'!W15+'[2]Phường Phúc Thành'!W15+'[2]Phường Tân Thành'!W15+'[2]Phường Thanh Bình'!W15+'[2]Phường Vân Giang'!W15+'[2]Xã Ninh Nhất'!W15+'[2]Xã Ninh Phúc'!W15+'[2]Xã Ninh Tiến'!W15+'[2]Xã Song An'!W15+'[2]Xã Song Lãng'!W15+'[2]Xã Tam Quang'!W15+'[2]Xã Tân Hòa'!W15+'[2]Xã Tân Lập'!W15+'[2]Xã Tân Phong'!W15+'[2]Xã Trung An'!W15+'[2]Xã Tự Tân'!W15+'[2]Xã Việt Hùng'!W15+'[2]Xã Việt Thuận'!W15+'[2]Xã Vũ Đoài'!W15+'[2]Xã Vũ Hội'!W15+'[2]Xã Vũ Tiến'!W15+'[2]Xã Vũ Vân'!W15+'[2]Xã Vũ Vinh'!W15+'[2]Xã Xuân Hòa'!W15</f>
        <v>0</v>
      </c>
      <c r="X15" s="129">
        <f>'[2]Phường 1'!X15+'[2]Phường 2'!X15+'[2]Phường 3'!X15+'[2]Phường An Đôn'!X15+'[2]Xã Hải Lệ'!X15+'[2]Phường Ninh Phong'!X15+'[2]Phường Ninh Sơn'!X15+'[2]Phường Phúc Thành'!X15+'[2]Phường Tân Thành'!X15+'[2]Phường Thanh Bình'!X15+'[2]Phường Vân Giang'!X15+'[2]Xã Ninh Nhất'!X15+'[2]Xã Ninh Phúc'!X15+'[2]Xã Ninh Tiến'!X15+'[2]Xã Song An'!X15+'[2]Xã Song Lãng'!X15+'[2]Xã Tam Quang'!X15+'[2]Xã Tân Hòa'!X15+'[2]Xã Tân Lập'!X15+'[2]Xã Tân Phong'!X15+'[2]Xã Trung An'!X15+'[2]Xã Tự Tân'!X15+'[2]Xã Việt Hùng'!X15+'[2]Xã Việt Thuận'!X15+'[2]Xã Vũ Đoài'!X15+'[2]Xã Vũ Hội'!X15+'[2]Xã Vũ Tiến'!X15+'[2]Xã Vũ Vân'!X15+'[2]Xã Vũ Vinh'!X15+'[2]Xã Xuân Hòa'!X15</f>
        <v>0</v>
      </c>
      <c r="Y15" s="129">
        <f t="shared" si="7"/>
        <v>0</v>
      </c>
      <c r="Z15" s="130">
        <f>'[2]Phường 1'!Z15+'[2]Phường 2'!Z15+'[2]Phường 3'!Z15+'[2]Phường An Đôn'!Z15+'[2]Xã Hải Lệ'!Z15+'[2]Phường Ninh Phong'!Z15+'[2]Phường Ninh Sơn'!Z15+'[2]Phường Phúc Thành'!Z15+'[2]Phường Tân Thành'!Z15+'[2]Phường Thanh Bình'!Z15+'[2]Phường Vân Giang'!Z15+'[2]Xã Ninh Nhất'!Z15+'[2]Xã Ninh Phúc'!Z15+'[2]Xã Ninh Tiến'!Z15+'[2]Xã Song An'!Z15+'[2]Xã Song Lãng'!Z15+'[2]Xã Tam Quang'!Z15+'[2]Xã Tân Hòa'!Z15+'[2]Xã Tân Lập'!Z15+'[2]Xã Tân Phong'!Z15+'[2]Xã Trung An'!Z15+'[2]Xã Tự Tân'!Z15+'[2]Xã Việt Hùng'!Z15+'[2]Xã Việt Thuận'!Z15+'[2]Xã Vũ Đoài'!Z15+'[2]Xã Vũ Hội'!Z15+'[2]Xã Vũ Tiến'!Z15+'[2]Xã Vũ Vân'!Z15+'[2]Xã Vũ Vinh'!Z15+'[2]Xã Xuân Hòa'!Z15</f>
        <v>0</v>
      </c>
      <c r="AA15" s="130">
        <f>'[2]Phường 1'!AA15+'[2]Phường 2'!AA15+'[2]Phường 3'!AA15+'[2]Phường An Đôn'!AA15+'[2]Xã Hải Lệ'!AA15+'[2]Phường Ninh Phong'!AA15+'[2]Phường Ninh Sơn'!AA15+'[2]Phường Phúc Thành'!AA15+'[2]Phường Tân Thành'!AA15+'[2]Phường Thanh Bình'!AA15+'[2]Phường Vân Giang'!AA15+'[2]Xã Ninh Nhất'!AA15+'[2]Xã Ninh Phúc'!AA15+'[2]Xã Ninh Tiến'!AA15+'[2]Xã Song An'!AA15+'[2]Xã Song Lãng'!AA15+'[2]Xã Tam Quang'!AA15+'[2]Xã Tân Hòa'!AA15+'[2]Xã Tân Lập'!AA15+'[2]Xã Tân Phong'!AA15+'[2]Xã Trung An'!AA15+'[2]Xã Tự Tân'!AA15+'[2]Xã Việt Hùng'!AA15+'[2]Xã Việt Thuận'!AA15+'[2]Xã Vũ Đoài'!AA15+'[2]Xã Vũ Hội'!AA15+'[2]Xã Vũ Tiến'!AA15+'[2]Xã Vũ Vân'!AA15+'[2]Xã Vũ Vinh'!AA15+'[2]Xã Xuân Hòa'!AA15</f>
        <v>0</v>
      </c>
      <c r="AB15" s="130">
        <f>'[2]Phường 1'!AB15+'[2]Phường 2'!AB15+'[2]Phường 3'!AB15+'[2]Phường An Đôn'!AB15+'[2]Xã Hải Lệ'!AB15+'[2]Phường Ninh Phong'!AB15+'[2]Phường Ninh Sơn'!AB15+'[2]Phường Phúc Thành'!AB15+'[2]Phường Tân Thành'!AB15+'[2]Phường Thanh Bình'!AB15+'[2]Phường Vân Giang'!AB15+'[2]Xã Ninh Nhất'!AB15+'[2]Xã Ninh Phúc'!AB15+'[2]Xã Ninh Tiến'!AB15+'[2]Xã Song An'!AB15+'[2]Xã Song Lãng'!AB15+'[2]Xã Tam Quang'!AB15+'[2]Xã Tân Hòa'!AB15+'[2]Xã Tân Lập'!AB15+'[2]Xã Tân Phong'!AB15+'[2]Xã Trung An'!AB15+'[2]Xã Tự Tân'!AB15+'[2]Xã Việt Hùng'!AB15+'[2]Xã Việt Thuận'!AB15+'[2]Xã Vũ Đoài'!AB15+'[2]Xã Vũ Hội'!AB15+'[2]Xã Vũ Tiến'!AB15+'[2]Xã Vũ Vân'!AB15+'[2]Xã Vũ Vinh'!AB15+'[2]Xã Xuân Hòa'!AB15</f>
        <v>0</v>
      </c>
      <c r="AC15" s="130">
        <f>'[2]Phường 1'!AC15+'[2]Phường 2'!AC15+'[2]Phường 3'!AC15+'[2]Phường An Đôn'!AC15+'[2]Xã Hải Lệ'!AC15+'[2]Phường Ninh Phong'!AC15+'[2]Phường Ninh Sơn'!AC15+'[2]Phường Phúc Thành'!AC15+'[2]Phường Tân Thành'!AC15+'[2]Phường Thanh Bình'!AC15+'[2]Phường Vân Giang'!AC15+'[2]Xã Ninh Nhất'!AC15+'[2]Xã Ninh Phúc'!AC15+'[2]Xã Ninh Tiến'!AC15+'[2]Xã Song An'!AC15+'[2]Xã Song Lãng'!AC15+'[2]Xã Tam Quang'!AC15+'[2]Xã Tân Hòa'!AC15+'[2]Xã Tân Lập'!AC15+'[2]Xã Tân Phong'!AC15+'[2]Xã Trung An'!AC15+'[2]Xã Tự Tân'!AC15+'[2]Xã Việt Hùng'!AC15+'[2]Xã Việt Thuận'!AC15+'[2]Xã Vũ Đoài'!AC15+'[2]Xã Vũ Hội'!AC15+'[2]Xã Vũ Tiến'!AC15+'[2]Xã Vũ Vân'!AC15+'[2]Xã Vũ Vinh'!AC15+'[2]Xã Xuân Hòa'!AC15</f>
        <v>0</v>
      </c>
      <c r="AD15" s="130">
        <f>'[2]Phường 1'!AD15+'[2]Phường 2'!AD15+'[2]Phường 3'!AD15+'[2]Phường An Đôn'!AD15+'[2]Xã Hải Lệ'!AD15+'[2]Phường Ninh Phong'!AD15+'[2]Phường Ninh Sơn'!AD15+'[2]Phường Phúc Thành'!AD15+'[2]Phường Tân Thành'!AD15+'[2]Phường Thanh Bình'!AD15+'[2]Phường Vân Giang'!AD15+'[2]Xã Ninh Nhất'!AD15+'[2]Xã Ninh Phúc'!AD15+'[2]Xã Ninh Tiến'!AD15+'[2]Xã Song An'!AD15+'[2]Xã Song Lãng'!AD15+'[2]Xã Tam Quang'!AD15+'[2]Xã Tân Hòa'!AD15+'[2]Xã Tân Lập'!AD15+'[2]Xã Tân Phong'!AD15+'[2]Xã Trung An'!AD15+'[2]Xã Tự Tân'!AD15+'[2]Xã Việt Hùng'!AD15+'[2]Xã Việt Thuận'!AD15+'[2]Xã Vũ Đoài'!AD15+'[2]Xã Vũ Hội'!AD15+'[2]Xã Vũ Tiến'!AD15+'[2]Xã Vũ Vân'!AD15+'[2]Xã Vũ Vinh'!AD15+'[2]Xã Xuân Hòa'!AD15</f>
        <v>0</v>
      </c>
      <c r="AE15" s="130">
        <f>'[2]Phường 1'!AE15+'[2]Phường 2'!AE15+'[2]Phường 3'!AE15+'[2]Phường An Đôn'!AE15+'[2]Xã Hải Lệ'!AE15+'[2]Phường Ninh Phong'!AE15+'[2]Phường Ninh Sơn'!AE15+'[2]Phường Phúc Thành'!AE15+'[2]Phường Tân Thành'!AE15+'[2]Phường Thanh Bình'!AE15+'[2]Phường Vân Giang'!AE15+'[2]Xã Ninh Nhất'!AE15+'[2]Xã Ninh Phúc'!AE15+'[2]Xã Ninh Tiến'!AE15+'[2]Xã Song An'!AE15+'[2]Xã Song Lãng'!AE15+'[2]Xã Tam Quang'!AE15+'[2]Xã Tân Hòa'!AE15+'[2]Xã Tân Lập'!AE15+'[2]Xã Tân Phong'!AE15+'[2]Xã Trung An'!AE15+'[2]Xã Tự Tân'!AE15+'[2]Xã Việt Hùng'!AE15+'[2]Xã Việt Thuận'!AE15+'[2]Xã Vũ Đoài'!AE15+'[2]Xã Vũ Hội'!AE15+'[2]Xã Vũ Tiến'!AE15+'[2]Xã Vũ Vân'!AE15+'[2]Xã Vũ Vinh'!AE15+'[2]Xã Xuân Hòa'!AE15</f>
        <v>0</v>
      </c>
      <c r="AF15" s="130">
        <f>'[2]Phường 1'!AF15+'[2]Phường 2'!AF15+'[2]Phường 3'!AF15+'[2]Phường An Đôn'!AF15+'[2]Xã Hải Lệ'!AF15+'[2]Phường Ninh Phong'!AF15+'[2]Phường Ninh Sơn'!AF15+'[2]Phường Phúc Thành'!AF15+'[2]Phường Tân Thành'!AF15+'[2]Phường Thanh Bình'!AF15+'[2]Phường Vân Giang'!AF15+'[2]Xã Ninh Nhất'!AF15+'[2]Xã Ninh Phúc'!AF15+'[2]Xã Ninh Tiến'!AF15+'[2]Xã Song An'!AF15+'[2]Xã Song Lãng'!AF15+'[2]Xã Tam Quang'!AF15+'[2]Xã Tân Hòa'!AF15+'[2]Xã Tân Lập'!AF15+'[2]Xã Tân Phong'!AF15+'[2]Xã Trung An'!AF15+'[2]Xã Tự Tân'!AF15+'[2]Xã Việt Hùng'!AF15+'[2]Xã Việt Thuận'!AF15+'[2]Xã Vũ Đoài'!AF15+'[2]Xã Vũ Hội'!AF15+'[2]Xã Vũ Tiến'!AF15+'[2]Xã Vũ Vân'!AF15+'[2]Xã Vũ Vinh'!AF15+'[2]Xã Xuân Hòa'!AF15</f>
        <v>0</v>
      </c>
      <c r="AG15" s="130">
        <f>'[2]Phường 1'!AG15+'[2]Phường 2'!AG15+'[2]Phường 3'!AG15+'[2]Phường An Đôn'!AG15+'[2]Xã Hải Lệ'!AG15+'[2]Phường Ninh Phong'!AG15+'[2]Phường Ninh Sơn'!AG15+'[2]Phường Phúc Thành'!AG15+'[2]Phường Tân Thành'!AG15+'[2]Phường Thanh Bình'!AG15+'[2]Phường Vân Giang'!AG15+'[2]Xã Ninh Nhất'!AG15+'[2]Xã Ninh Phúc'!AG15+'[2]Xã Ninh Tiến'!AG15+'[2]Xã Song An'!AG15+'[2]Xã Song Lãng'!AG15+'[2]Xã Tam Quang'!AG15+'[2]Xã Tân Hòa'!AG15+'[2]Xã Tân Lập'!AG15+'[2]Xã Tân Phong'!AG15+'[2]Xã Trung An'!AG15+'[2]Xã Tự Tân'!AG15+'[2]Xã Việt Hùng'!AG15+'[2]Xã Việt Thuận'!AG15+'[2]Xã Vũ Đoài'!AG15+'[2]Xã Vũ Hội'!AG15+'[2]Xã Vũ Tiến'!AG15+'[2]Xã Vũ Vân'!AG15+'[2]Xã Vũ Vinh'!AG15+'[2]Xã Xuân Hòa'!AG15</f>
        <v>0</v>
      </c>
      <c r="AH15" s="130">
        <f>'[2]Phường 1'!AH15+'[2]Phường 2'!AH15+'[2]Phường 3'!AH15+'[2]Phường An Đôn'!AH15+'[2]Xã Hải Lệ'!AH15+'[2]Phường Ninh Phong'!AH15+'[2]Phường Ninh Sơn'!AH15+'[2]Phường Phúc Thành'!AH15+'[2]Phường Tân Thành'!AH15+'[2]Phường Thanh Bình'!AH15+'[2]Phường Vân Giang'!AH15+'[2]Xã Ninh Nhất'!AH15+'[2]Xã Ninh Phúc'!AH15+'[2]Xã Ninh Tiến'!AH15+'[2]Xã Song An'!AH15+'[2]Xã Song Lãng'!AH15+'[2]Xã Tam Quang'!AH15+'[2]Xã Tân Hòa'!AH15+'[2]Xã Tân Lập'!AH15+'[2]Xã Tân Phong'!AH15+'[2]Xã Trung An'!AH15+'[2]Xã Tự Tân'!AH15+'[2]Xã Việt Hùng'!AH15+'[2]Xã Việt Thuận'!AH15+'[2]Xã Vũ Đoài'!AH15+'[2]Xã Vũ Hội'!AH15+'[2]Xã Vũ Tiến'!AH15+'[2]Xã Vũ Vân'!AH15+'[2]Xã Vũ Vinh'!AH15+'[2]Xã Xuân Hòa'!AH15</f>
        <v>0</v>
      </c>
      <c r="AI15" s="130">
        <f>'[2]Phường 1'!AI15+'[2]Phường 2'!AI15+'[2]Phường 3'!AI15+'[2]Phường An Đôn'!AI15+'[2]Xã Hải Lệ'!AI15+'[2]Phường Ninh Phong'!AI15+'[2]Phường Ninh Sơn'!AI15+'[2]Phường Phúc Thành'!AI15+'[2]Phường Tân Thành'!AI15+'[2]Phường Thanh Bình'!AI15+'[2]Phường Vân Giang'!AI15+'[2]Xã Ninh Nhất'!AI15+'[2]Xã Ninh Phúc'!AI15+'[2]Xã Ninh Tiến'!AI15+'[2]Xã Song An'!AI15+'[2]Xã Song Lãng'!AI15+'[2]Xã Tam Quang'!AI15+'[2]Xã Tân Hòa'!AI15+'[2]Xã Tân Lập'!AI15+'[2]Xã Tân Phong'!AI15+'[2]Xã Trung An'!AI15+'[2]Xã Tự Tân'!AI15+'[2]Xã Việt Hùng'!AI15+'[2]Xã Việt Thuận'!AI15+'[2]Xã Vũ Đoài'!AI15+'[2]Xã Vũ Hội'!AI15+'[2]Xã Vũ Tiến'!AI15+'[2]Xã Vũ Vân'!AI15+'[2]Xã Vũ Vinh'!AI15+'[2]Xã Xuân Hòa'!AI15</f>
        <v>0</v>
      </c>
      <c r="AJ15" s="129">
        <f t="shared" si="4"/>
        <v>0</v>
      </c>
      <c r="AK15" s="130">
        <f>'[2]Phường 1'!AK15+'[2]Phường 2'!AK15+'[2]Phường 3'!AK15+'[2]Phường An Đôn'!AK15+'[2]Xã Hải Lệ'!AK15+'[2]Phường Ninh Phong'!AK15+'[2]Phường Ninh Sơn'!AK15+'[2]Phường Phúc Thành'!AK15+'[2]Phường Tân Thành'!AK15+'[2]Phường Thanh Bình'!AK15+'[2]Phường Vân Giang'!AK15+'[2]Xã Ninh Nhất'!AK15+'[2]Xã Ninh Phúc'!AK15+'[2]Xã Ninh Tiến'!AK15+'[2]Xã Song An'!AK15+'[2]Xã Song Lãng'!AK15+'[2]Xã Tam Quang'!AK15+'[2]Xã Tân Hòa'!AK15+'[2]Xã Tân Lập'!AK15+'[2]Xã Tân Phong'!AK15+'[2]Xã Trung An'!AK15+'[2]Xã Tự Tân'!AK15+'[2]Xã Việt Hùng'!AK15+'[2]Xã Việt Thuận'!AK15+'[2]Xã Vũ Đoài'!AK15+'[2]Xã Vũ Hội'!AK15+'[2]Xã Vũ Tiến'!AK15+'[2]Xã Vũ Vân'!AK15+'[2]Xã Vũ Vinh'!AK15+'[2]Xã Xuân Hòa'!AK15</f>
        <v>0</v>
      </c>
      <c r="AL15" s="130">
        <f>'[2]Phường 1'!AL15+'[2]Phường 2'!AL15+'[2]Phường 3'!AL15+'[2]Phường An Đôn'!AL15+'[2]Xã Hải Lệ'!AL15+'[2]Phường Ninh Phong'!AL15+'[2]Phường Ninh Sơn'!AL15+'[2]Phường Phúc Thành'!AL15+'[2]Phường Tân Thành'!AL15+'[2]Phường Thanh Bình'!AL15+'[2]Phường Vân Giang'!AL15+'[2]Xã Ninh Nhất'!AL15+'[2]Xã Ninh Phúc'!AL15+'[2]Xã Ninh Tiến'!AL15+'[2]Xã Song An'!AL15+'[2]Xã Song Lãng'!AL15+'[2]Xã Tam Quang'!AL15+'[2]Xã Tân Hòa'!AL15+'[2]Xã Tân Lập'!AL15+'[2]Xã Tân Phong'!AL15+'[2]Xã Trung An'!AL15+'[2]Xã Tự Tân'!AL15+'[2]Xã Việt Hùng'!AL15+'[2]Xã Việt Thuận'!AL15+'[2]Xã Vũ Đoài'!AL15+'[2]Xã Vũ Hội'!AL15+'[2]Xã Vũ Tiến'!AL15+'[2]Xã Vũ Vân'!AL15+'[2]Xã Vũ Vinh'!AL15+'[2]Xã Xuân Hòa'!AL15</f>
        <v>0</v>
      </c>
      <c r="AM15" s="130">
        <f>'[2]Phường 1'!AM15+'[2]Phường 2'!AM15+'[2]Phường 3'!AM15+'[2]Phường An Đôn'!AM15+'[2]Xã Hải Lệ'!AM15+'[2]Phường Ninh Phong'!AM15+'[2]Phường Ninh Sơn'!AM15+'[2]Phường Phúc Thành'!AM15+'[2]Phường Tân Thành'!AM15+'[2]Phường Thanh Bình'!AM15+'[2]Phường Vân Giang'!AM15+'[2]Xã Ninh Nhất'!AM15+'[2]Xã Ninh Phúc'!AM15+'[2]Xã Ninh Tiến'!AM15+'[2]Xã Song An'!AM15+'[2]Xã Song Lãng'!AM15+'[2]Xã Tam Quang'!AM15+'[2]Xã Tân Hòa'!AM15+'[2]Xã Tân Lập'!AM15+'[2]Xã Tân Phong'!AM15+'[2]Xã Trung An'!AM15+'[2]Xã Tự Tân'!AM15+'[2]Xã Việt Hùng'!AM15+'[2]Xã Việt Thuận'!AM15+'[2]Xã Vũ Đoài'!AM15+'[2]Xã Vũ Hội'!AM15+'[2]Xã Vũ Tiến'!AM15+'[2]Xã Vũ Vân'!AM15+'[2]Xã Vũ Vinh'!AM15+'[2]Xã Xuân Hòa'!AM15</f>
        <v>0</v>
      </c>
      <c r="AN15" s="130">
        <f>'[2]Phường 1'!AN15+'[2]Phường 2'!AN15+'[2]Phường 3'!AN15+'[2]Phường An Đôn'!AN15+'[2]Xã Hải Lệ'!AN15+'[2]Phường Ninh Phong'!AN15+'[2]Phường Ninh Sơn'!AN15+'[2]Phường Phúc Thành'!AN15+'[2]Phường Tân Thành'!AN15+'[2]Phường Thanh Bình'!AN15+'[2]Phường Vân Giang'!AN15+'[2]Xã Ninh Nhất'!AN15+'[2]Xã Ninh Phúc'!AN15+'[2]Xã Ninh Tiến'!AN15+'[2]Xã Song An'!AN15+'[2]Xã Song Lãng'!AN15+'[2]Xã Tam Quang'!AN15+'[2]Xã Tân Hòa'!AN15+'[2]Xã Tân Lập'!AN15+'[2]Xã Tân Phong'!AN15+'[2]Xã Trung An'!AN15+'[2]Xã Tự Tân'!AN15+'[2]Xã Việt Hùng'!AN15+'[2]Xã Việt Thuận'!AN15+'[2]Xã Vũ Đoài'!AN15+'[2]Xã Vũ Hội'!AN15+'[2]Xã Vũ Tiến'!AN15+'[2]Xã Vũ Vân'!AN15+'[2]Xã Vũ Vinh'!AN15+'[2]Xã Xuân Hòa'!AN15</f>
        <v>0</v>
      </c>
      <c r="AO15" s="130">
        <f>'[2]Phường 1'!AO15+'[2]Phường 2'!AO15+'[2]Phường 3'!AO15+'[2]Phường An Đôn'!AO15+'[2]Xã Hải Lệ'!AO15+'[2]Phường Ninh Phong'!AO15+'[2]Phường Ninh Sơn'!AO15+'[2]Phường Phúc Thành'!AO15+'[2]Phường Tân Thành'!AO15+'[2]Phường Thanh Bình'!AO15+'[2]Phường Vân Giang'!AO15+'[2]Xã Ninh Nhất'!AO15+'[2]Xã Ninh Phúc'!AO15+'[2]Xã Ninh Tiến'!AO15+'[2]Xã Song An'!AO15+'[2]Xã Song Lãng'!AO15+'[2]Xã Tam Quang'!AO15+'[2]Xã Tân Hòa'!AO15+'[2]Xã Tân Lập'!AO15+'[2]Xã Tân Phong'!AO15+'[2]Xã Trung An'!AO15+'[2]Xã Tự Tân'!AO15+'[2]Xã Việt Hùng'!AO15+'[2]Xã Việt Thuận'!AO15+'[2]Xã Vũ Đoài'!AO15+'[2]Xã Vũ Hội'!AO15+'[2]Xã Vũ Tiến'!AO15+'[2]Xã Vũ Vân'!AO15+'[2]Xã Vũ Vinh'!AO15+'[2]Xã Xuân Hòa'!AO15</f>
        <v>0</v>
      </c>
      <c r="AP15" s="130">
        <f>'[2]Phường 1'!AP15+'[2]Phường 2'!AP15+'[2]Phường 3'!AP15+'[2]Phường An Đôn'!AP15+'[2]Xã Hải Lệ'!AP15+'[2]Phường Ninh Phong'!AP15+'[2]Phường Ninh Sơn'!AP15+'[2]Phường Phúc Thành'!AP15+'[2]Phường Tân Thành'!AP15+'[2]Phường Thanh Bình'!AP15+'[2]Phường Vân Giang'!AP15+'[2]Xã Ninh Nhất'!AP15+'[2]Xã Ninh Phúc'!AP15+'[2]Xã Ninh Tiến'!AP15+'[2]Xã Song An'!AP15+'[2]Xã Song Lãng'!AP15+'[2]Xã Tam Quang'!AP15+'[2]Xã Tân Hòa'!AP15+'[2]Xã Tân Lập'!AP15+'[2]Xã Tân Phong'!AP15+'[2]Xã Trung An'!AP15+'[2]Xã Tự Tân'!AP15+'[2]Xã Việt Hùng'!AP15+'[2]Xã Việt Thuận'!AP15+'[2]Xã Vũ Đoài'!AP15+'[2]Xã Vũ Hội'!AP15+'[2]Xã Vũ Tiến'!AP15+'[2]Xã Vũ Vân'!AP15+'[2]Xã Vũ Vinh'!AP15+'[2]Xã Xuân Hòa'!AP15</f>
        <v>0</v>
      </c>
      <c r="AQ15" s="129">
        <f t="shared" si="5"/>
        <v>0</v>
      </c>
      <c r="AR15" s="130">
        <f>'[2]Phường 1'!AR15+'[2]Phường 2'!AR15+'[2]Phường 3'!AR15+'[2]Phường An Đôn'!AR15+'[2]Xã Hải Lệ'!AR15+'[2]Phường Ninh Phong'!AR15+'[2]Phường Ninh Sơn'!AR15+'[2]Phường Phúc Thành'!AR15+'[2]Phường Tân Thành'!AR15+'[2]Phường Thanh Bình'!AR15+'[2]Phường Vân Giang'!AR15+'[2]Xã Ninh Nhất'!AR15+'[2]Xã Ninh Phúc'!AR15+'[2]Xã Ninh Tiến'!AR15+'[2]Xã Song An'!AR15+'[2]Xã Song Lãng'!AR15+'[2]Xã Tam Quang'!AR15+'[2]Xã Tân Hòa'!AR15+'[2]Xã Tân Lập'!AR15+'[2]Xã Tân Phong'!AR15+'[2]Xã Trung An'!AR15+'[2]Xã Tự Tân'!AR15+'[2]Xã Việt Hùng'!AR15+'[2]Xã Việt Thuận'!AR15+'[2]Xã Vũ Đoài'!AR15+'[2]Xã Vũ Hội'!AR15+'[2]Xã Vũ Tiến'!AR15+'[2]Xã Vũ Vân'!AR15+'[2]Xã Vũ Vinh'!AR15+'[2]Xã Xuân Hòa'!AR15</f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29">
        <v>0</v>
      </c>
      <c r="BC15" s="129">
        <v>0</v>
      </c>
      <c r="BD15" s="129">
        <v>0</v>
      </c>
      <c r="BE15" s="129">
        <v>0</v>
      </c>
      <c r="BF15" s="130">
        <v>0</v>
      </c>
      <c r="BG15" s="130">
        <v>0</v>
      </c>
      <c r="BH15" s="129">
        <v>0</v>
      </c>
      <c r="BI15" s="127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29">
        <v>0</v>
      </c>
      <c r="BP15" s="131">
        <v>0</v>
      </c>
      <c r="BQ15" s="131">
        <v>1152.5113530000001</v>
      </c>
      <c r="BR15" s="92">
        <f>'17-CH'!$G15</f>
        <v>1152.5113530000001</v>
      </c>
      <c r="BS15" s="116">
        <f t="shared" si="1"/>
        <v>0</v>
      </c>
    </row>
    <row r="16" spans="1:71" ht="19.899999999999999" customHeight="1">
      <c r="A16" s="126" t="s">
        <v>26</v>
      </c>
      <c r="B16" s="88" t="s">
        <v>27</v>
      </c>
      <c r="C16" s="87" t="s">
        <v>28</v>
      </c>
      <c r="D16" s="129">
        <f>'[2]01CH'!D16</f>
        <v>0</v>
      </c>
      <c r="E16" s="127">
        <f>I16+J16+K16+M16+O16+P16+Q16+R16+F16</f>
        <v>0</v>
      </c>
      <c r="F16" s="129">
        <f t="shared" si="6"/>
        <v>0</v>
      </c>
      <c r="G16" s="129">
        <f>'[2]Phường 1'!G16+'[2]Phường 2'!G16+'[2]Phường 3'!G16+'[2]Phường An Đôn'!G16+'[2]Xã Hải Lệ'!G16+'[2]Phường Ninh Phong'!G16+'[2]Phường Ninh Sơn'!G16+'[2]Phường Phúc Thành'!G16+'[2]Phường Tân Thành'!G16+'[2]Phường Thanh Bình'!G16+'[2]Phường Vân Giang'!G16+'[2]Xã Ninh Nhất'!G16+'[2]Xã Ninh Phúc'!G16+'[2]Xã Ninh Tiến'!G16+'[2]Xã Song An'!G16+'[2]Xã Song Lãng'!G16+'[2]Xã Tam Quang'!G16+'[2]Xã Tân Hòa'!G16+'[2]Xã Tân Lập'!G16+'[2]Xã Tân Phong'!G16+'[2]Xã Trung An'!G16+'[2]Xã Tự Tân'!G16+'[2]Xã Việt Hùng'!G16+'[2]Xã Việt Thuận'!G16+'[2]Xã Vũ Đoài'!G16+'[2]Xã Vũ Hội'!G16+'[2]Xã Vũ Tiến'!G16+'[2]Xã Vũ Vân'!G16+'[2]Xã Vũ Vinh'!G16+'[2]Xã Xuân Hòa'!G16</f>
        <v>0</v>
      </c>
      <c r="H16" s="129">
        <f>'[2]Phường 1'!H16+'[2]Phường 2'!H16+'[2]Phường 3'!H16+'[2]Phường An Đôn'!H16+'[2]Xã Hải Lệ'!H16+'[2]Phường Ninh Phong'!H16+'[2]Phường Ninh Sơn'!H16+'[2]Phường Phúc Thành'!H16+'[2]Phường Tân Thành'!H16+'[2]Phường Thanh Bình'!H16+'[2]Phường Vân Giang'!H16+'[2]Xã Ninh Nhất'!H16+'[2]Xã Ninh Phúc'!H16+'[2]Xã Ninh Tiến'!H16+'[2]Xã Song An'!H16+'[2]Xã Song Lãng'!H16+'[2]Xã Tam Quang'!H16+'[2]Xã Tân Hòa'!H16+'[2]Xã Tân Lập'!H16+'[2]Xã Tân Phong'!H16+'[2]Xã Trung An'!H16+'[2]Xã Tự Tân'!H16+'[2]Xã Việt Hùng'!H16+'[2]Xã Việt Thuận'!H16+'[2]Xã Vũ Đoài'!H16+'[2]Xã Vũ Hội'!H16+'[2]Xã Vũ Tiến'!H16+'[2]Xã Vũ Vân'!H16+'[2]Xã Vũ Vinh'!H16+'[2]Xã Xuân Hòa'!H16</f>
        <v>0</v>
      </c>
      <c r="I16" s="129">
        <f>'[2]Phường 1'!I16+'[2]Phường 2'!I16+'[2]Phường 3'!I16+'[2]Phường An Đôn'!I16+'[2]Xã Hải Lệ'!I16+'[2]Phường Ninh Phong'!I16+'[2]Phường Ninh Sơn'!I16+'[2]Phường Phúc Thành'!I16+'[2]Phường Tân Thành'!I16+'[2]Phường Thanh Bình'!I16+'[2]Phường Vân Giang'!I16+'[2]Xã Ninh Nhất'!I16+'[2]Xã Ninh Phúc'!I16+'[2]Xã Ninh Tiến'!I16+'[2]Xã Song An'!I16+'[2]Xã Song Lãng'!I16+'[2]Xã Tam Quang'!I16+'[2]Xã Tân Hòa'!I16+'[2]Xã Tân Lập'!I16+'[2]Xã Tân Phong'!I16+'[2]Xã Trung An'!I16+'[2]Xã Tự Tân'!I16+'[2]Xã Việt Hùng'!I16+'[2]Xã Việt Thuận'!I16+'[2]Xã Vũ Đoài'!I16+'[2]Xã Vũ Hội'!I16+'[2]Xã Vũ Tiến'!I16+'[2]Xã Vũ Vân'!I16+'[2]Xã Vũ Vinh'!I16+'[2]Xã Xuân Hòa'!I16</f>
        <v>0</v>
      </c>
      <c r="J16" s="129">
        <f>'[2]Phường 1'!J16+'[2]Phường 2'!J16+'[2]Phường 3'!J16+'[2]Phường An Đôn'!J16+'[2]Xã Hải Lệ'!J16+'[2]Phường Ninh Phong'!J16+'[2]Phường Ninh Sơn'!J16+'[2]Phường Phúc Thành'!J16+'[2]Phường Tân Thành'!J16+'[2]Phường Thanh Bình'!J16+'[2]Phường Vân Giang'!J16+'[2]Xã Ninh Nhất'!J16+'[2]Xã Ninh Phúc'!J16+'[2]Xã Ninh Tiến'!J16+'[2]Xã Song An'!J16+'[2]Xã Song Lãng'!J16+'[2]Xã Tam Quang'!J16+'[2]Xã Tân Hòa'!J16+'[2]Xã Tân Lập'!J16+'[2]Xã Tân Phong'!J16+'[2]Xã Trung An'!J16+'[2]Xã Tự Tân'!J16+'[2]Xã Việt Hùng'!J16+'[2]Xã Việt Thuận'!J16+'[2]Xã Vũ Đoài'!J16+'[2]Xã Vũ Hội'!J16+'[2]Xã Vũ Tiến'!J16+'[2]Xã Vũ Vân'!J16+'[2]Xã Vũ Vinh'!J16+'[2]Xã Xuân Hòa'!J16</f>
        <v>0</v>
      </c>
      <c r="K16" s="129">
        <f>'[2]Phường 1'!K16+'[2]Phường 2'!K16+'[2]Phường 3'!K16+'[2]Phường An Đôn'!K16+'[2]Xã Hải Lệ'!K16+'[2]Phường Ninh Phong'!K16+'[2]Phường Ninh Sơn'!K16+'[2]Phường Phúc Thành'!K16+'[2]Phường Tân Thành'!K16+'[2]Phường Thanh Bình'!K16+'[2]Phường Vân Giang'!K16+'[2]Xã Ninh Nhất'!K16+'[2]Xã Ninh Phúc'!K16+'[2]Xã Ninh Tiến'!K16+'[2]Xã Song An'!K16+'[2]Xã Song Lãng'!K16+'[2]Xã Tam Quang'!K16+'[2]Xã Tân Hòa'!K16+'[2]Xã Tân Lập'!K16+'[2]Xã Tân Phong'!K16+'[2]Xã Trung An'!K16+'[2]Xã Tự Tân'!K16+'[2]Xã Việt Hùng'!K16+'[2]Xã Việt Thuận'!K16+'[2]Xã Vũ Đoài'!K16+'[2]Xã Vũ Hội'!K16+'[2]Xã Vũ Tiến'!K16+'[2]Xã Vũ Vân'!K16+'[2]Xã Vũ Vinh'!K16+'[2]Xã Xuân Hòa'!K16</f>
        <v>0</v>
      </c>
      <c r="L16" s="140">
        <f>$D16-$BO16</f>
        <v>0</v>
      </c>
      <c r="M16" s="129">
        <f>'[2]Phường 1'!M16+'[2]Phường 2'!M16+'[2]Phường 3'!M16+'[2]Phường An Đôn'!M16+'[2]Xã Hải Lệ'!M16+'[2]Phường Ninh Phong'!M16+'[2]Phường Ninh Sơn'!M16+'[2]Phường Phúc Thành'!M16+'[2]Phường Tân Thành'!M16+'[2]Phường Thanh Bình'!M16+'[2]Phường Vân Giang'!M16+'[2]Xã Ninh Nhất'!M16+'[2]Xã Ninh Phúc'!M16+'[2]Xã Ninh Tiến'!M16+'[2]Xã Song An'!M16+'[2]Xã Song Lãng'!M16+'[2]Xã Tam Quang'!M16+'[2]Xã Tân Hòa'!M16+'[2]Xã Tân Lập'!M16+'[2]Xã Tân Phong'!M16+'[2]Xã Trung An'!M16+'[2]Xã Tự Tân'!M16+'[2]Xã Việt Hùng'!M16+'[2]Xã Việt Thuận'!M16+'[2]Xã Vũ Đoài'!M16+'[2]Xã Vũ Hội'!M16+'[2]Xã Vũ Tiến'!M16+'[2]Xã Vũ Vân'!M16+'[2]Xã Vũ Vinh'!M16+'[2]Xã Xuân Hòa'!M16</f>
        <v>0</v>
      </c>
      <c r="N16" s="130">
        <f>'[2]Phường 1'!N16+'[2]Phường 2'!N16+'[2]Phường 3'!N16+'[2]Phường An Đôn'!N16+'[2]Xã Hải Lệ'!N16+'[2]Phường Ninh Phong'!N16+'[2]Phường Ninh Sơn'!N16+'[2]Phường Phúc Thành'!N16+'[2]Phường Tân Thành'!N16+'[2]Phường Thanh Bình'!N16+'[2]Phường Vân Giang'!N16+'[2]Xã Ninh Nhất'!N16+'[2]Xã Ninh Phúc'!N16+'[2]Xã Ninh Tiến'!N16+'[2]Xã Song An'!N16+'[2]Xã Song Lãng'!N16+'[2]Xã Tam Quang'!N16+'[2]Xã Tân Hòa'!N16+'[2]Xã Tân Lập'!N16+'[2]Xã Tân Phong'!N16+'[2]Xã Trung An'!N16+'[2]Xã Tự Tân'!N16+'[2]Xã Việt Hùng'!N16+'[2]Xã Việt Thuận'!N16+'[2]Xã Vũ Đoài'!N16+'[2]Xã Vũ Hội'!N16+'[2]Xã Vũ Tiến'!N16+'[2]Xã Vũ Vân'!N16+'[2]Xã Vũ Vinh'!N16+'[2]Xã Xuân Hòa'!N16</f>
        <v>0</v>
      </c>
      <c r="O16" s="129">
        <f>'[2]Phường 1'!O16+'[2]Phường 2'!O16+'[2]Phường 3'!O16+'[2]Phường An Đôn'!O16+'[2]Xã Hải Lệ'!O16+'[2]Phường Ninh Phong'!O16+'[2]Phường Ninh Sơn'!O16+'[2]Phường Phúc Thành'!O16+'[2]Phường Tân Thành'!O16+'[2]Phường Thanh Bình'!O16+'[2]Phường Vân Giang'!O16+'[2]Xã Ninh Nhất'!O16+'[2]Xã Ninh Phúc'!O16+'[2]Xã Ninh Tiến'!O16+'[2]Xã Song An'!O16+'[2]Xã Song Lãng'!O16+'[2]Xã Tam Quang'!O16+'[2]Xã Tân Hòa'!O16+'[2]Xã Tân Lập'!O16+'[2]Xã Tân Phong'!O16+'[2]Xã Trung An'!O16+'[2]Xã Tự Tân'!O16+'[2]Xã Việt Hùng'!O16+'[2]Xã Việt Thuận'!O16+'[2]Xã Vũ Đoài'!O16+'[2]Xã Vũ Hội'!O16+'[2]Xã Vũ Tiến'!O16+'[2]Xã Vũ Vân'!O16+'[2]Xã Vũ Vinh'!O16+'[2]Xã Xuân Hòa'!O16</f>
        <v>0</v>
      </c>
      <c r="P16" s="129">
        <f>'[2]Phường 1'!P16+'[2]Phường 2'!P16+'[2]Phường 3'!P16+'[2]Phường An Đôn'!P16+'[2]Xã Hải Lệ'!P16+'[2]Phường Ninh Phong'!P16+'[2]Phường Ninh Sơn'!P16+'[2]Phường Phúc Thành'!P16+'[2]Phường Tân Thành'!P16+'[2]Phường Thanh Bình'!P16+'[2]Phường Vân Giang'!P16+'[2]Xã Ninh Nhất'!P16+'[2]Xã Ninh Phúc'!P16+'[2]Xã Ninh Tiến'!P16+'[2]Xã Song An'!P16+'[2]Xã Song Lãng'!P16+'[2]Xã Tam Quang'!P16+'[2]Xã Tân Hòa'!P16+'[2]Xã Tân Lập'!P16+'[2]Xã Tân Phong'!P16+'[2]Xã Trung An'!P16+'[2]Xã Tự Tân'!P16+'[2]Xã Việt Hùng'!P16+'[2]Xã Việt Thuận'!P16+'[2]Xã Vũ Đoài'!P16+'[2]Xã Vũ Hội'!P16+'[2]Xã Vũ Tiến'!P16+'[2]Xã Vũ Vân'!P16+'[2]Xã Vũ Vinh'!P16+'[2]Xã Xuân Hòa'!P16</f>
        <v>0</v>
      </c>
      <c r="Q16" s="129">
        <f>'[2]Phường 1'!Q16+'[2]Phường 2'!Q16+'[2]Phường 3'!Q16+'[2]Phường An Đôn'!Q16+'[2]Xã Hải Lệ'!Q16+'[2]Phường Ninh Phong'!Q16+'[2]Phường Ninh Sơn'!Q16+'[2]Phường Phúc Thành'!Q16+'[2]Phường Tân Thành'!Q16+'[2]Phường Thanh Bình'!Q16+'[2]Phường Vân Giang'!Q16+'[2]Xã Ninh Nhất'!Q16+'[2]Xã Ninh Phúc'!Q16+'[2]Xã Ninh Tiến'!Q16+'[2]Xã Song An'!Q16+'[2]Xã Song Lãng'!Q16+'[2]Xã Tam Quang'!Q16+'[2]Xã Tân Hòa'!Q16+'[2]Xã Tân Lập'!Q16+'[2]Xã Tân Phong'!Q16+'[2]Xã Trung An'!Q16+'[2]Xã Tự Tân'!Q16+'[2]Xã Việt Hùng'!Q16+'[2]Xã Việt Thuận'!Q16+'[2]Xã Vũ Đoài'!Q16+'[2]Xã Vũ Hội'!Q16+'[2]Xã Vũ Tiến'!Q16+'[2]Xã Vũ Vân'!Q16+'[2]Xã Vũ Vinh'!Q16+'[2]Xã Xuân Hòa'!Q16</f>
        <v>0</v>
      </c>
      <c r="R16" s="129">
        <f>'[2]Phường 1'!R16+'[2]Phường 2'!R16+'[2]Phường 3'!R16+'[2]Phường An Đôn'!R16+'[2]Xã Hải Lệ'!R16+'[2]Phường Ninh Phong'!R16+'[2]Phường Ninh Sơn'!R16+'[2]Phường Phúc Thành'!R16+'[2]Phường Tân Thành'!R16+'[2]Phường Thanh Bình'!R16+'[2]Phường Vân Giang'!R16+'[2]Xã Ninh Nhất'!R16+'[2]Xã Ninh Phúc'!R16+'[2]Xã Ninh Tiến'!R16+'[2]Xã Song An'!R16+'[2]Xã Song Lãng'!R16+'[2]Xã Tam Quang'!R16+'[2]Xã Tân Hòa'!R16+'[2]Xã Tân Lập'!R16+'[2]Xã Tân Phong'!R16+'[2]Xã Trung An'!R16+'[2]Xã Tự Tân'!R16+'[2]Xã Việt Hùng'!R16+'[2]Xã Việt Thuận'!R16+'[2]Xã Vũ Đoài'!R16+'[2]Xã Vũ Hội'!R16+'[2]Xã Vũ Tiến'!R16+'[2]Xã Vũ Vân'!R16+'[2]Xã Vũ Vinh'!R16+'[2]Xã Xuân Hòa'!R16</f>
        <v>0</v>
      </c>
      <c r="S16" s="127">
        <f t="shared" si="3"/>
        <v>0</v>
      </c>
      <c r="T16" s="129">
        <f>'[2]Phường 1'!T16+'[2]Phường 2'!T16+'[2]Phường 3'!T16+'[2]Phường An Đôn'!T16+'[2]Xã Hải Lệ'!T16+'[2]Phường Ninh Phong'!T16+'[2]Phường Ninh Sơn'!T16+'[2]Phường Phúc Thành'!T16+'[2]Phường Tân Thành'!T16+'[2]Phường Thanh Bình'!T16+'[2]Phường Vân Giang'!T16+'[2]Xã Ninh Nhất'!T16+'[2]Xã Ninh Phúc'!T16+'[2]Xã Ninh Tiến'!T16+'[2]Xã Song An'!T16+'[2]Xã Song Lãng'!T16+'[2]Xã Tam Quang'!T16+'[2]Xã Tân Hòa'!T16+'[2]Xã Tân Lập'!T16+'[2]Xã Tân Phong'!T16+'[2]Xã Trung An'!T16+'[2]Xã Tự Tân'!T16+'[2]Xã Việt Hùng'!T16+'[2]Xã Việt Thuận'!T16+'[2]Xã Vũ Đoài'!T16+'[2]Xã Vũ Hội'!T16+'[2]Xã Vũ Tiến'!T16+'[2]Xã Vũ Vân'!T16+'[2]Xã Vũ Vinh'!T16+'[2]Xã Xuân Hòa'!T16</f>
        <v>0</v>
      </c>
      <c r="U16" s="129">
        <f>'[2]Phường 1'!U16+'[2]Phường 2'!U16+'[2]Phường 3'!U16+'[2]Phường An Đôn'!U16+'[2]Xã Hải Lệ'!U16+'[2]Phường Ninh Phong'!U16+'[2]Phường Ninh Sơn'!U16+'[2]Phường Phúc Thành'!U16+'[2]Phường Tân Thành'!U16+'[2]Phường Thanh Bình'!U16+'[2]Phường Vân Giang'!U16+'[2]Xã Ninh Nhất'!U16+'[2]Xã Ninh Phúc'!U16+'[2]Xã Ninh Tiến'!U16+'[2]Xã Song An'!U16+'[2]Xã Song Lãng'!U16+'[2]Xã Tam Quang'!U16+'[2]Xã Tân Hòa'!U16+'[2]Xã Tân Lập'!U16+'[2]Xã Tân Phong'!U16+'[2]Xã Trung An'!U16+'[2]Xã Tự Tân'!U16+'[2]Xã Việt Hùng'!U16+'[2]Xã Việt Thuận'!U16+'[2]Xã Vũ Đoài'!U16+'[2]Xã Vũ Hội'!U16+'[2]Xã Vũ Tiến'!U16+'[2]Xã Vũ Vân'!U16+'[2]Xã Vũ Vinh'!U16+'[2]Xã Xuân Hòa'!U16</f>
        <v>0</v>
      </c>
      <c r="V16" s="129">
        <f>'[2]Phường 1'!V16+'[2]Phường 2'!V16+'[2]Phường 3'!V16+'[2]Phường An Đôn'!V16+'[2]Xã Hải Lệ'!V16+'[2]Phường Ninh Phong'!V16+'[2]Phường Ninh Sơn'!V16+'[2]Phường Phúc Thành'!V16+'[2]Phường Tân Thành'!V16+'[2]Phường Thanh Bình'!V16+'[2]Phường Vân Giang'!V16+'[2]Xã Ninh Nhất'!V16+'[2]Xã Ninh Phúc'!V16+'[2]Xã Ninh Tiến'!V16+'[2]Xã Song An'!V16+'[2]Xã Song Lãng'!V16+'[2]Xã Tam Quang'!V16+'[2]Xã Tân Hòa'!V16+'[2]Xã Tân Lập'!V16+'[2]Xã Tân Phong'!V16+'[2]Xã Trung An'!V16+'[2]Xã Tự Tân'!V16+'[2]Xã Việt Hùng'!V16+'[2]Xã Việt Thuận'!V16+'[2]Xã Vũ Đoài'!V16+'[2]Xã Vũ Hội'!V16+'[2]Xã Vũ Tiến'!V16+'[2]Xã Vũ Vân'!V16+'[2]Xã Vũ Vinh'!V16+'[2]Xã Xuân Hòa'!V16</f>
        <v>0</v>
      </c>
      <c r="W16" s="129">
        <f>'[2]Phường 1'!W16+'[2]Phường 2'!W16+'[2]Phường 3'!W16+'[2]Phường An Đôn'!W16+'[2]Xã Hải Lệ'!W16+'[2]Phường Ninh Phong'!W16+'[2]Phường Ninh Sơn'!W16+'[2]Phường Phúc Thành'!W16+'[2]Phường Tân Thành'!W16+'[2]Phường Thanh Bình'!W16+'[2]Phường Vân Giang'!W16+'[2]Xã Ninh Nhất'!W16+'[2]Xã Ninh Phúc'!W16+'[2]Xã Ninh Tiến'!W16+'[2]Xã Song An'!W16+'[2]Xã Song Lãng'!W16+'[2]Xã Tam Quang'!W16+'[2]Xã Tân Hòa'!W16+'[2]Xã Tân Lập'!W16+'[2]Xã Tân Phong'!W16+'[2]Xã Trung An'!W16+'[2]Xã Tự Tân'!W16+'[2]Xã Việt Hùng'!W16+'[2]Xã Việt Thuận'!W16+'[2]Xã Vũ Đoài'!W16+'[2]Xã Vũ Hội'!W16+'[2]Xã Vũ Tiến'!W16+'[2]Xã Vũ Vân'!W16+'[2]Xã Vũ Vinh'!W16+'[2]Xã Xuân Hòa'!W16</f>
        <v>0</v>
      </c>
      <c r="X16" s="129">
        <f>'[2]Phường 1'!X16+'[2]Phường 2'!X16+'[2]Phường 3'!X16+'[2]Phường An Đôn'!X16+'[2]Xã Hải Lệ'!X16+'[2]Phường Ninh Phong'!X16+'[2]Phường Ninh Sơn'!X16+'[2]Phường Phúc Thành'!X16+'[2]Phường Tân Thành'!X16+'[2]Phường Thanh Bình'!X16+'[2]Phường Vân Giang'!X16+'[2]Xã Ninh Nhất'!X16+'[2]Xã Ninh Phúc'!X16+'[2]Xã Ninh Tiến'!X16+'[2]Xã Song An'!X16+'[2]Xã Song Lãng'!X16+'[2]Xã Tam Quang'!X16+'[2]Xã Tân Hòa'!X16+'[2]Xã Tân Lập'!X16+'[2]Xã Tân Phong'!X16+'[2]Xã Trung An'!X16+'[2]Xã Tự Tân'!X16+'[2]Xã Việt Hùng'!X16+'[2]Xã Việt Thuận'!X16+'[2]Xã Vũ Đoài'!X16+'[2]Xã Vũ Hội'!X16+'[2]Xã Vũ Tiến'!X16+'[2]Xã Vũ Vân'!X16+'[2]Xã Vũ Vinh'!X16+'[2]Xã Xuân Hòa'!X16</f>
        <v>0</v>
      </c>
      <c r="Y16" s="129">
        <f t="shared" si="7"/>
        <v>0</v>
      </c>
      <c r="Z16" s="130">
        <f>'[2]Phường 1'!Z16+'[2]Phường 2'!Z16+'[2]Phường 3'!Z16+'[2]Phường An Đôn'!Z16+'[2]Xã Hải Lệ'!Z16+'[2]Phường Ninh Phong'!Z16+'[2]Phường Ninh Sơn'!Z16+'[2]Phường Phúc Thành'!Z16+'[2]Phường Tân Thành'!Z16+'[2]Phường Thanh Bình'!Z16+'[2]Phường Vân Giang'!Z16+'[2]Xã Ninh Nhất'!Z16+'[2]Xã Ninh Phúc'!Z16+'[2]Xã Ninh Tiến'!Z16+'[2]Xã Song An'!Z16+'[2]Xã Song Lãng'!Z16+'[2]Xã Tam Quang'!Z16+'[2]Xã Tân Hòa'!Z16+'[2]Xã Tân Lập'!Z16+'[2]Xã Tân Phong'!Z16+'[2]Xã Trung An'!Z16+'[2]Xã Tự Tân'!Z16+'[2]Xã Việt Hùng'!Z16+'[2]Xã Việt Thuận'!Z16+'[2]Xã Vũ Đoài'!Z16+'[2]Xã Vũ Hội'!Z16+'[2]Xã Vũ Tiến'!Z16+'[2]Xã Vũ Vân'!Z16+'[2]Xã Vũ Vinh'!Z16+'[2]Xã Xuân Hòa'!Z16</f>
        <v>0</v>
      </c>
      <c r="AA16" s="130">
        <f>'[2]Phường 1'!AA16+'[2]Phường 2'!AA16+'[2]Phường 3'!AA16+'[2]Phường An Đôn'!AA16+'[2]Xã Hải Lệ'!AA16+'[2]Phường Ninh Phong'!AA16+'[2]Phường Ninh Sơn'!AA16+'[2]Phường Phúc Thành'!AA16+'[2]Phường Tân Thành'!AA16+'[2]Phường Thanh Bình'!AA16+'[2]Phường Vân Giang'!AA16+'[2]Xã Ninh Nhất'!AA16+'[2]Xã Ninh Phúc'!AA16+'[2]Xã Ninh Tiến'!AA16+'[2]Xã Song An'!AA16+'[2]Xã Song Lãng'!AA16+'[2]Xã Tam Quang'!AA16+'[2]Xã Tân Hòa'!AA16+'[2]Xã Tân Lập'!AA16+'[2]Xã Tân Phong'!AA16+'[2]Xã Trung An'!AA16+'[2]Xã Tự Tân'!AA16+'[2]Xã Việt Hùng'!AA16+'[2]Xã Việt Thuận'!AA16+'[2]Xã Vũ Đoài'!AA16+'[2]Xã Vũ Hội'!AA16+'[2]Xã Vũ Tiến'!AA16+'[2]Xã Vũ Vân'!AA16+'[2]Xã Vũ Vinh'!AA16+'[2]Xã Xuân Hòa'!AA16</f>
        <v>0</v>
      </c>
      <c r="AB16" s="130">
        <f>'[2]Phường 1'!AB16+'[2]Phường 2'!AB16+'[2]Phường 3'!AB16+'[2]Phường An Đôn'!AB16+'[2]Xã Hải Lệ'!AB16+'[2]Phường Ninh Phong'!AB16+'[2]Phường Ninh Sơn'!AB16+'[2]Phường Phúc Thành'!AB16+'[2]Phường Tân Thành'!AB16+'[2]Phường Thanh Bình'!AB16+'[2]Phường Vân Giang'!AB16+'[2]Xã Ninh Nhất'!AB16+'[2]Xã Ninh Phúc'!AB16+'[2]Xã Ninh Tiến'!AB16+'[2]Xã Song An'!AB16+'[2]Xã Song Lãng'!AB16+'[2]Xã Tam Quang'!AB16+'[2]Xã Tân Hòa'!AB16+'[2]Xã Tân Lập'!AB16+'[2]Xã Tân Phong'!AB16+'[2]Xã Trung An'!AB16+'[2]Xã Tự Tân'!AB16+'[2]Xã Việt Hùng'!AB16+'[2]Xã Việt Thuận'!AB16+'[2]Xã Vũ Đoài'!AB16+'[2]Xã Vũ Hội'!AB16+'[2]Xã Vũ Tiến'!AB16+'[2]Xã Vũ Vân'!AB16+'[2]Xã Vũ Vinh'!AB16+'[2]Xã Xuân Hòa'!AB16</f>
        <v>0</v>
      </c>
      <c r="AC16" s="130">
        <f>'[2]Phường 1'!AC16+'[2]Phường 2'!AC16+'[2]Phường 3'!AC16+'[2]Phường An Đôn'!AC16+'[2]Xã Hải Lệ'!AC16+'[2]Phường Ninh Phong'!AC16+'[2]Phường Ninh Sơn'!AC16+'[2]Phường Phúc Thành'!AC16+'[2]Phường Tân Thành'!AC16+'[2]Phường Thanh Bình'!AC16+'[2]Phường Vân Giang'!AC16+'[2]Xã Ninh Nhất'!AC16+'[2]Xã Ninh Phúc'!AC16+'[2]Xã Ninh Tiến'!AC16+'[2]Xã Song An'!AC16+'[2]Xã Song Lãng'!AC16+'[2]Xã Tam Quang'!AC16+'[2]Xã Tân Hòa'!AC16+'[2]Xã Tân Lập'!AC16+'[2]Xã Tân Phong'!AC16+'[2]Xã Trung An'!AC16+'[2]Xã Tự Tân'!AC16+'[2]Xã Việt Hùng'!AC16+'[2]Xã Việt Thuận'!AC16+'[2]Xã Vũ Đoài'!AC16+'[2]Xã Vũ Hội'!AC16+'[2]Xã Vũ Tiến'!AC16+'[2]Xã Vũ Vân'!AC16+'[2]Xã Vũ Vinh'!AC16+'[2]Xã Xuân Hòa'!AC16</f>
        <v>0</v>
      </c>
      <c r="AD16" s="130">
        <f>'[2]Phường 1'!AD16+'[2]Phường 2'!AD16+'[2]Phường 3'!AD16+'[2]Phường An Đôn'!AD16+'[2]Xã Hải Lệ'!AD16+'[2]Phường Ninh Phong'!AD16+'[2]Phường Ninh Sơn'!AD16+'[2]Phường Phúc Thành'!AD16+'[2]Phường Tân Thành'!AD16+'[2]Phường Thanh Bình'!AD16+'[2]Phường Vân Giang'!AD16+'[2]Xã Ninh Nhất'!AD16+'[2]Xã Ninh Phúc'!AD16+'[2]Xã Ninh Tiến'!AD16+'[2]Xã Song An'!AD16+'[2]Xã Song Lãng'!AD16+'[2]Xã Tam Quang'!AD16+'[2]Xã Tân Hòa'!AD16+'[2]Xã Tân Lập'!AD16+'[2]Xã Tân Phong'!AD16+'[2]Xã Trung An'!AD16+'[2]Xã Tự Tân'!AD16+'[2]Xã Việt Hùng'!AD16+'[2]Xã Việt Thuận'!AD16+'[2]Xã Vũ Đoài'!AD16+'[2]Xã Vũ Hội'!AD16+'[2]Xã Vũ Tiến'!AD16+'[2]Xã Vũ Vân'!AD16+'[2]Xã Vũ Vinh'!AD16+'[2]Xã Xuân Hòa'!AD16</f>
        <v>0</v>
      </c>
      <c r="AE16" s="130">
        <f>'[2]Phường 1'!AE16+'[2]Phường 2'!AE16+'[2]Phường 3'!AE16+'[2]Phường An Đôn'!AE16+'[2]Xã Hải Lệ'!AE16+'[2]Phường Ninh Phong'!AE16+'[2]Phường Ninh Sơn'!AE16+'[2]Phường Phúc Thành'!AE16+'[2]Phường Tân Thành'!AE16+'[2]Phường Thanh Bình'!AE16+'[2]Phường Vân Giang'!AE16+'[2]Xã Ninh Nhất'!AE16+'[2]Xã Ninh Phúc'!AE16+'[2]Xã Ninh Tiến'!AE16+'[2]Xã Song An'!AE16+'[2]Xã Song Lãng'!AE16+'[2]Xã Tam Quang'!AE16+'[2]Xã Tân Hòa'!AE16+'[2]Xã Tân Lập'!AE16+'[2]Xã Tân Phong'!AE16+'[2]Xã Trung An'!AE16+'[2]Xã Tự Tân'!AE16+'[2]Xã Việt Hùng'!AE16+'[2]Xã Việt Thuận'!AE16+'[2]Xã Vũ Đoài'!AE16+'[2]Xã Vũ Hội'!AE16+'[2]Xã Vũ Tiến'!AE16+'[2]Xã Vũ Vân'!AE16+'[2]Xã Vũ Vinh'!AE16+'[2]Xã Xuân Hòa'!AE16</f>
        <v>0</v>
      </c>
      <c r="AF16" s="130">
        <f>'[2]Phường 1'!AF16+'[2]Phường 2'!AF16+'[2]Phường 3'!AF16+'[2]Phường An Đôn'!AF16+'[2]Xã Hải Lệ'!AF16+'[2]Phường Ninh Phong'!AF16+'[2]Phường Ninh Sơn'!AF16+'[2]Phường Phúc Thành'!AF16+'[2]Phường Tân Thành'!AF16+'[2]Phường Thanh Bình'!AF16+'[2]Phường Vân Giang'!AF16+'[2]Xã Ninh Nhất'!AF16+'[2]Xã Ninh Phúc'!AF16+'[2]Xã Ninh Tiến'!AF16+'[2]Xã Song An'!AF16+'[2]Xã Song Lãng'!AF16+'[2]Xã Tam Quang'!AF16+'[2]Xã Tân Hòa'!AF16+'[2]Xã Tân Lập'!AF16+'[2]Xã Tân Phong'!AF16+'[2]Xã Trung An'!AF16+'[2]Xã Tự Tân'!AF16+'[2]Xã Việt Hùng'!AF16+'[2]Xã Việt Thuận'!AF16+'[2]Xã Vũ Đoài'!AF16+'[2]Xã Vũ Hội'!AF16+'[2]Xã Vũ Tiến'!AF16+'[2]Xã Vũ Vân'!AF16+'[2]Xã Vũ Vinh'!AF16+'[2]Xã Xuân Hòa'!AF16</f>
        <v>0</v>
      </c>
      <c r="AG16" s="130">
        <f>'[2]Phường 1'!AG16+'[2]Phường 2'!AG16+'[2]Phường 3'!AG16+'[2]Phường An Đôn'!AG16+'[2]Xã Hải Lệ'!AG16+'[2]Phường Ninh Phong'!AG16+'[2]Phường Ninh Sơn'!AG16+'[2]Phường Phúc Thành'!AG16+'[2]Phường Tân Thành'!AG16+'[2]Phường Thanh Bình'!AG16+'[2]Phường Vân Giang'!AG16+'[2]Xã Ninh Nhất'!AG16+'[2]Xã Ninh Phúc'!AG16+'[2]Xã Ninh Tiến'!AG16+'[2]Xã Song An'!AG16+'[2]Xã Song Lãng'!AG16+'[2]Xã Tam Quang'!AG16+'[2]Xã Tân Hòa'!AG16+'[2]Xã Tân Lập'!AG16+'[2]Xã Tân Phong'!AG16+'[2]Xã Trung An'!AG16+'[2]Xã Tự Tân'!AG16+'[2]Xã Việt Hùng'!AG16+'[2]Xã Việt Thuận'!AG16+'[2]Xã Vũ Đoài'!AG16+'[2]Xã Vũ Hội'!AG16+'[2]Xã Vũ Tiến'!AG16+'[2]Xã Vũ Vân'!AG16+'[2]Xã Vũ Vinh'!AG16+'[2]Xã Xuân Hòa'!AG16</f>
        <v>0</v>
      </c>
      <c r="AH16" s="130">
        <f>'[2]Phường 1'!AH16+'[2]Phường 2'!AH16+'[2]Phường 3'!AH16+'[2]Phường An Đôn'!AH16+'[2]Xã Hải Lệ'!AH16+'[2]Phường Ninh Phong'!AH16+'[2]Phường Ninh Sơn'!AH16+'[2]Phường Phúc Thành'!AH16+'[2]Phường Tân Thành'!AH16+'[2]Phường Thanh Bình'!AH16+'[2]Phường Vân Giang'!AH16+'[2]Xã Ninh Nhất'!AH16+'[2]Xã Ninh Phúc'!AH16+'[2]Xã Ninh Tiến'!AH16+'[2]Xã Song An'!AH16+'[2]Xã Song Lãng'!AH16+'[2]Xã Tam Quang'!AH16+'[2]Xã Tân Hòa'!AH16+'[2]Xã Tân Lập'!AH16+'[2]Xã Tân Phong'!AH16+'[2]Xã Trung An'!AH16+'[2]Xã Tự Tân'!AH16+'[2]Xã Việt Hùng'!AH16+'[2]Xã Việt Thuận'!AH16+'[2]Xã Vũ Đoài'!AH16+'[2]Xã Vũ Hội'!AH16+'[2]Xã Vũ Tiến'!AH16+'[2]Xã Vũ Vân'!AH16+'[2]Xã Vũ Vinh'!AH16+'[2]Xã Xuân Hòa'!AH16</f>
        <v>0</v>
      </c>
      <c r="AI16" s="130">
        <f>'[2]Phường 1'!AI16+'[2]Phường 2'!AI16+'[2]Phường 3'!AI16+'[2]Phường An Đôn'!AI16+'[2]Xã Hải Lệ'!AI16+'[2]Phường Ninh Phong'!AI16+'[2]Phường Ninh Sơn'!AI16+'[2]Phường Phúc Thành'!AI16+'[2]Phường Tân Thành'!AI16+'[2]Phường Thanh Bình'!AI16+'[2]Phường Vân Giang'!AI16+'[2]Xã Ninh Nhất'!AI16+'[2]Xã Ninh Phúc'!AI16+'[2]Xã Ninh Tiến'!AI16+'[2]Xã Song An'!AI16+'[2]Xã Song Lãng'!AI16+'[2]Xã Tam Quang'!AI16+'[2]Xã Tân Hòa'!AI16+'[2]Xã Tân Lập'!AI16+'[2]Xã Tân Phong'!AI16+'[2]Xã Trung An'!AI16+'[2]Xã Tự Tân'!AI16+'[2]Xã Việt Hùng'!AI16+'[2]Xã Việt Thuận'!AI16+'[2]Xã Vũ Đoài'!AI16+'[2]Xã Vũ Hội'!AI16+'[2]Xã Vũ Tiến'!AI16+'[2]Xã Vũ Vân'!AI16+'[2]Xã Vũ Vinh'!AI16+'[2]Xã Xuân Hòa'!AI16</f>
        <v>0</v>
      </c>
      <c r="AJ16" s="129">
        <f t="shared" si="4"/>
        <v>0</v>
      </c>
      <c r="AK16" s="130">
        <f>'[2]Phường 1'!AK16+'[2]Phường 2'!AK16+'[2]Phường 3'!AK16+'[2]Phường An Đôn'!AK16+'[2]Xã Hải Lệ'!AK16+'[2]Phường Ninh Phong'!AK16+'[2]Phường Ninh Sơn'!AK16+'[2]Phường Phúc Thành'!AK16+'[2]Phường Tân Thành'!AK16+'[2]Phường Thanh Bình'!AK16+'[2]Phường Vân Giang'!AK16+'[2]Xã Ninh Nhất'!AK16+'[2]Xã Ninh Phúc'!AK16+'[2]Xã Ninh Tiến'!AK16+'[2]Xã Song An'!AK16+'[2]Xã Song Lãng'!AK16+'[2]Xã Tam Quang'!AK16+'[2]Xã Tân Hòa'!AK16+'[2]Xã Tân Lập'!AK16+'[2]Xã Tân Phong'!AK16+'[2]Xã Trung An'!AK16+'[2]Xã Tự Tân'!AK16+'[2]Xã Việt Hùng'!AK16+'[2]Xã Việt Thuận'!AK16+'[2]Xã Vũ Đoài'!AK16+'[2]Xã Vũ Hội'!AK16+'[2]Xã Vũ Tiến'!AK16+'[2]Xã Vũ Vân'!AK16+'[2]Xã Vũ Vinh'!AK16+'[2]Xã Xuân Hòa'!AK16</f>
        <v>0</v>
      </c>
      <c r="AL16" s="130">
        <f>'[2]Phường 1'!AL16+'[2]Phường 2'!AL16+'[2]Phường 3'!AL16+'[2]Phường An Đôn'!AL16+'[2]Xã Hải Lệ'!AL16+'[2]Phường Ninh Phong'!AL16+'[2]Phường Ninh Sơn'!AL16+'[2]Phường Phúc Thành'!AL16+'[2]Phường Tân Thành'!AL16+'[2]Phường Thanh Bình'!AL16+'[2]Phường Vân Giang'!AL16+'[2]Xã Ninh Nhất'!AL16+'[2]Xã Ninh Phúc'!AL16+'[2]Xã Ninh Tiến'!AL16+'[2]Xã Song An'!AL16+'[2]Xã Song Lãng'!AL16+'[2]Xã Tam Quang'!AL16+'[2]Xã Tân Hòa'!AL16+'[2]Xã Tân Lập'!AL16+'[2]Xã Tân Phong'!AL16+'[2]Xã Trung An'!AL16+'[2]Xã Tự Tân'!AL16+'[2]Xã Việt Hùng'!AL16+'[2]Xã Việt Thuận'!AL16+'[2]Xã Vũ Đoài'!AL16+'[2]Xã Vũ Hội'!AL16+'[2]Xã Vũ Tiến'!AL16+'[2]Xã Vũ Vân'!AL16+'[2]Xã Vũ Vinh'!AL16+'[2]Xã Xuân Hòa'!AL16</f>
        <v>0</v>
      </c>
      <c r="AM16" s="130">
        <f>'[2]Phường 1'!AM16+'[2]Phường 2'!AM16+'[2]Phường 3'!AM16+'[2]Phường An Đôn'!AM16+'[2]Xã Hải Lệ'!AM16+'[2]Phường Ninh Phong'!AM16+'[2]Phường Ninh Sơn'!AM16+'[2]Phường Phúc Thành'!AM16+'[2]Phường Tân Thành'!AM16+'[2]Phường Thanh Bình'!AM16+'[2]Phường Vân Giang'!AM16+'[2]Xã Ninh Nhất'!AM16+'[2]Xã Ninh Phúc'!AM16+'[2]Xã Ninh Tiến'!AM16+'[2]Xã Song An'!AM16+'[2]Xã Song Lãng'!AM16+'[2]Xã Tam Quang'!AM16+'[2]Xã Tân Hòa'!AM16+'[2]Xã Tân Lập'!AM16+'[2]Xã Tân Phong'!AM16+'[2]Xã Trung An'!AM16+'[2]Xã Tự Tân'!AM16+'[2]Xã Việt Hùng'!AM16+'[2]Xã Việt Thuận'!AM16+'[2]Xã Vũ Đoài'!AM16+'[2]Xã Vũ Hội'!AM16+'[2]Xã Vũ Tiến'!AM16+'[2]Xã Vũ Vân'!AM16+'[2]Xã Vũ Vinh'!AM16+'[2]Xã Xuân Hòa'!AM16</f>
        <v>0</v>
      </c>
      <c r="AN16" s="130">
        <f>'[2]Phường 1'!AN16+'[2]Phường 2'!AN16+'[2]Phường 3'!AN16+'[2]Phường An Đôn'!AN16+'[2]Xã Hải Lệ'!AN16+'[2]Phường Ninh Phong'!AN16+'[2]Phường Ninh Sơn'!AN16+'[2]Phường Phúc Thành'!AN16+'[2]Phường Tân Thành'!AN16+'[2]Phường Thanh Bình'!AN16+'[2]Phường Vân Giang'!AN16+'[2]Xã Ninh Nhất'!AN16+'[2]Xã Ninh Phúc'!AN16+'[2]Xã Ninh Tiến'!AN16+'[2]Xã Song An'!AN16+'[2]Xã Song Lãng'!AN16+'[2]Xã Tam Quang'!AN16+'[2]Xã Tân Hòa'!AN16+'[2]Xã Tân Lập'!AN16+'[2]Xã Tân Phong'!AN16+'[2]Xã Trung An'!AN16+'[2]Xã Tự Tân'!AN16+'[2]Xã Việt Hùng'!AN16+'[2]Xã Việt Thuận'!AN16+'[2]Xã Vũ Đoài'!AN16+'[2]Xã Vũ Hội'!AN16+'[2]Xã Vũ Tiến'!AN16+'[2]Xã Vũ Vân'!AN16+'[2]Xã Vũ Vinh'!AN16+'[2]Xã Xuân Hòa'!AN16</f>
        <v>0</v>
      </c>
      <c r="AO16" s="130">
        <f>'[2]Phường 1'!AO16+'[2]Phường 2'!AO16+'[2]Phường 3'!AO16+'[2]Phường An Đôn'!AO16+'[2]Xã Hải Lệ'!AO16+'[2]Phường Ninh Phong'!AO16+'[2]Phường Ninh Sơn'!AO16+'[2]Phường Phúc Thành'!AO16+'[2]Phường Tân Thành'!AO16+'[2]Phường Thanh Bình'!AO16+'[2]Phường Vân Giang'!AO16+'[2]Xã Ninh Nhất'!AO16+'[2]Xã Ninh Phúc'!AO16+'[2]Xã Ninh Tiến'!AO16+'[2]Xã Song An'!AO16+'[2]Xã Song Lãng'!AO16+'[2]Xã Tam Quang'!AO16+'[2]Xã Tân Hòa'!AO16+'[2]Xã Tân Lập'!AO16+'[2]Xã Tân Phong'!AO16+'[2]Xã Trung An'!AO16+'[2]Xã Tự Tân'!AO16+'[2]Xã Việt Hùng'!AO16+'[2]Xã Việt Thuận'!AO16+'[2]Xã Vũ Đoài'!AO16+'[2]Xã Vũ Hội'!AO16+'[2]Xã Vũ Tiến'!AO16+'[2]Xã Vũ Vân'!AO16+'[2]Xã Vũ Vinh'!AO16+'[2]Xã Xuân Hòa'!AO16</f>
        <v>0</v>
      </c>
      <c r="AP16" s="130">
        <f>'[2]Phường 1'!AP16+'[2]Phường 2'!AP16+'[2]Phường 3'!AP16+'[2]Phường An Đôn'!AP16+'[2]Xã Hải Lệ'!AP16+'[2]Phường Ninh Phong'!AP16+'[2]Phường Ninh Sơn'!AP16+'[2]Phường Phúc Thành'!AP16+'[2]Phường Tân Thành'!AP16+'[2]Phường Thanh Bình'!AP16+'[2]Phường Vân Giang'!AP16+'[2]Xã Ninh Nhất'!AP16+'[2]Xã Ninh Phúc'!AP16+'[2]Xã Ninh Tiến'!AP16+'[2]Xã Song An'!AP16+'[2]Xã Song Lãng'!AP16+'[2]Xã Tam Quang'!AP16+'[2]Xã Tân Hòa'!AP16+'[2]Xã Tân Lập'!AP16+'[2]Xã Tân Phong'!AP16+'[2]Xã Trung An'!AP16+'[2]Xã Tự Tân'!AP16+'[2]Xã Việt Hùng'!AP16+'[2]Xã Việt Thuận'!AP16+'[2]Xã Vũ Đoài'!AP16+'[2]Xã Vũ Hội'!AP16+'[2]Xã Vũ Tiến'!AP16+'[2]Xã Vũ Vân'!AP16+'[2]Xã Vũ Vinh'!AP16+'[2]Xã Xuân Hòa'!AP16</f>
        <v>0</v>
      </c>
      <c r="AQ16" s="129">
        <f t="shared" si="5"/>
        <v>0</v>
      </c>
      <c r="AR16" s="130">
        <f>'[2]Phường 1'!AR16+'[2]Phường 2'!AR16+'[2]Phường 3'!AR16+'[2]Phường An Đôn'!AR16+'[2]Xã Hải Lệ'!AR16+'[2]Phường Ninh Phong'!AR16+'[2]Phường Ninh Sơn'!AR16+'[2]Phường Phúc Thành'!AR16+'[2]Phường Tân Thành'!AR16+'[2]Phường Thanh Bình'!AR16+'[2]Phường Vân Giang'!AR16+'[2]Xã Ninh Nhất'!AR16+'[2]Xã Ninh Phúc'!AR16+'[2]Xã Ninh Tiến'!AR16+'[2]Xã Song An'!AR16+'[2]Xã Song Lãng'!AR16+'[2]Xã Tam Quang'!AR16+'[2]Xã Tân Hòa'!AR16+'[2]Xã Tân Lập'!AR16+'[2]Xã Tân Phong'!AR16+'[2]Xã Trung An'!AR16+'[2]Xã Tự Tân'!AR16+'[2]Xã Việt Hùng'!AR16+'[2]Xã Việt Thuận'!AR16+'[2]Xã Vũ Đoài'!AR16+'[2]Xã Vũ Hội'!AR16+'[2]Xã Vũ Tiến'!AR16+'[2]Xã Vũ Vân'!AR16+'[2]Xã Vũ Vinh'!AR16+'[2]Xã Xuân Hòa'!AR16</f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0</v>
      </c>
      <c r="AZ16" s="130">
        <v>0</v>
      </c>
      <c r="BA16" s="130">
        <v>0</v>
      </c>
      <c r="BB16" s="129">
        <v>0</v>
      </c>
      <c r="BC16" s="129">
        <v>0</v>
      </c>
      <c r="BD16" s="129">
        <v>0</v>
      </c>
      <c r="BE16" s="129">
        <v>0</v>
      </c>
      <c r="BF16" s="130">
        <v>0</v>
      </c>
      <c r="BG16" s="130">
        <v>0</v>
      </c>
      <c r="BH16" s="129">
        <v>0</v>
      </c>
      <c r="BI16" s="127">
        <v>0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29">
        <v>0</v>
      </c>
      <c r="BP16" s="131">
        <v>0</v>
      </c>
      <c r="BQ16" s="131">
        <v>0</v>
      </c>
      <c r="BR16" s="92">
        <f>'17-CH'!$G16</f>
        <v>0</v>
      </c>
      <c r="BS16" s="116">
        <f t="shared" si="1"/>
        <v>0</v>
      </c>
    </row>
    <row r="17" spans="1:71" ht="19.899999999999999" customHeight="1">
      <c r="A17" s="126" t="s">
        <v>29</v>
      </c>
      <c r="B17" s="88" t="s">
        <v>30</v>
      </c>
      <c r="C17" s="87" t="s">
        <v>31</v>
      </c>
      <c r="D17" s="129">
        <f>'[2]01CH'!D17</f>
        <v>3504.2302059999997</v>
      </c>
      <c r="E17" s="127">
        <f>I17+J17+K17+L17+O17+P17+Q17+R17+F17</f>
        <v>0</v>
      </c>
      <c r="F17" s="129">
        <f t="shared" si="6"/>
        <v>0</v>
      </c>
      <c r="G17" s="129">
        <f>'[2]Phường 1'!G17+'[2]Phường 2'!G17+'[2]Phường 3'!G17+'[2]Phường An Đôn'!G17+'[2]Xã Hải Lệ'!G17+'[2]Phường Ninh Phong'!G17+'[2]Phường Ninh Sơn'!G17+'[2]Phường Phúc Thành'!G17+'[2]Phường Tân Thành'!G17+'[2]Phường Thanh Bình'!G17+'[2]Phường Vân Giang'!G17+'[2]Xã Ninh Nhất'!G17+'[2]Xã Ninh Phúc'!G17+'[2]Xã Ninh Tiến'!G17+'[2]Xã Song An'!G17+'[2]Xã Song Lãng'!G17+'[2]Xã Tam Quang'!G17+'[2]Xã Tân Hòa'!G17+'[2]Xã Tân Lập'!G17+'[2]Xã Tân Phong'!G17+'[2]Xã Trung An'!G17+'[2]Xã Tự Tân'!G17+'[2]Xã Việt Hùng'!G17+'[2]Xã Việt Thuận'!G17+'[2]Xã Vũ Đoài'!G17+'[2]Xã Vũ Hội'!G17+'[2]Xã Vũ Tiến'!G17+'[2]Xã Vũ Vân'!G17+'[2]Xã Vũ Vinh'!G17+'[2]Xã Xuân Hòa'!G17</f>
        <v>0</v>
      </c>
      <c r="H17" s="129">
        <f>'[2]Phường 1'!H17+'[2]Phường 2'!H17+'[2]Phường 3'!H17+'[2]Phường An Đôn'!H17+'[2]Xã Hải Lệ'!H17+'[2]Phường Ninh Phong'!H17+'[2]Phường Ninh Sơn'!H17+'[2]Phường Phúc Thành'!H17+'[2]Phường Tân Thành'!H17+'[2]Phường Thanh Bình'!H17+'[2]Phường Vân Giang'!H17+'[2]Xã Ninh Nhất'!H17+'[2]Xã Ninh Phúc'!H17+'[2]Xã Ninh Tiến'!H17+'[2]Xã Song An'!H17+'[2]Xã Song Lãng'!H17+'[2]Xã Tam Quang'!H17+'[2]Xã Tân Hòa'!H17+'[2]Xã Tân Lập'!H17+'[2]Xã Tân Phong'!H17+'[2]Xã Trung An'!H17+'[2]Xã Tự Tân'!H17+'[2]Xã Việt Hùng'!H17+'[2]Xã Việt Thuận'!H17+'[2]Xã Vũ Đoài'!H17+'[2]Xã Vũ Hội'!H17+'[2]Xã Vũ Tiến'!H17+'[2]Xã Vũ Vân'!H17+'[2]Xã Vũ Vinh'!H17+'[2]Xã Xuân Hòa'!H17</f>
        <v>0</v>
      </c>
      <c r="I17" s="129">
        <f>'[2]Phường 1'!I17+'[2]Phường 2'!I17+'[2]Phường 3'!I17+'[2]Phường An Đôn'!I17+'[2]Xã Hải Lệ'!I17+'[2]Phường Ninh Phong'!I17+'[2]Phường Ninh Sơn'!I17+'[2]Phường Phúc Thành'!I17+'[2]Phường Tân Thành'!I17+'[2]Phường Thanh Bình'!I17+'[2]Phường Vân Giang'!I17+'[2]Xã Ninh Nhất'!I17+'[2]Xã Ninh Phúc'!I17+'[2]Xã Ninh Tiến'!I17+'[2]Xã Song An'!I17+'[2]Xã Song Lãng'!I17+'[2]Xã Tam Quang'!I17+'[2]Xã Tân Hòa'!I17+'[2]Xã Tân Lập'!I17+'[2]Xã Tân Phong'!I17+'[2]Xã Trung An'!I17+'[2]Xã Tự Tân'!I17+'[2]Xã Việt Hùng'!I17+'[2]Xã Việt Thuận'!I17+'[2]Xã Vũ Đoài'!I17+'[2]Xã Vũ Hội'!I17+'[2]Xã Vũ Tiến'!I17+'[2]Xã Vũ Vân'!I17+'[2]Xã Vũ Vinh'!I17+'[2]Xã Xuân Hòa'!I17</f>
        <v>0</v>
      </c>
      <c r="J17" s="129">
        <f>'[2]Phường 1'!J17+'[2]Phường 2'!J17+'[2]Phường 3'!J17+'[2]Phường An Đôn'!J17+'[2]Xã Hải Lệ'!J17+'[2]Phường Ninh Phong'!J17+'[2]Phường Ninh Sơn'!J17+'[2]Phường Phúc Thành'!J17+'[2]Phường Tân Thành'!J17+'[2]Phường Thanh Bình'!J17+'[2]Phường Vân Giang'!J17+'[2]Xã Ninh Nhất'!J17+'[2]Xã Ninh Phúc'!J17+'[2]Xã Ninh Tiến'!J17+'[2]Xã Song An'!J17+'[2]Xã Song Lãng'!J17+'[2]Xã Tam Quang'!J17+'[2]Xã Tân Hòa'!J17+'[2]Xã Tân Lập'!J17+'[2]Xã Tân Phong'!J17+'[2]Xã Trung An'!J17+'[2]Xã Tự Tân'!J17+'[2]Xã Việt Hùng'!J17+'[2]Xã Việt Thuận'!J17+'[2]Xã Vũ Đoài'!J17+'[2]Xã Vũ Hội'!J17+'[2]Xã Vũ Tiến'!J17+'[2]Xã Vũ Vân'!J17+'[2]Xã Vũ Vinh'!J17+'[2]Xã Xuân Hòa'!J17</f>
        <v>0</v>
      </c>
      <c r="K17" s="129">
        <f>'[2]Phường 1'!K17+'[2]Phường 2'!K17+'[2]Phường 3'!K17+'[2]Phường An Đôn'!K17+'[2]Xã Hải Lệ'!K17+'[2]Phường Ninh Phong'!K17+'[2]Phường Ninh Sơn'!K17+'[2]Phường Phúc Thành'!K17+'[2]Phường Tân Thành'!K17+'[2]Phường Thanh Bình'!K17+'[2]Phường Vân Giang'!K17+'[2]Xã Ninh Nhất'!K17+'[2]Xã Ninh Phúc'!K17+'[2]Xã Ninh Tiến'!K17+'[2]Xã Song An'!K17+'[2]Xã Song Lãng'!K17+'[2]Xã Tam Quang'!K17+'[2]Xã Tân Hòa'!K17+'[2]Xã Tân Lập'!K17+'[2]Xã Tân Phong'!K17+'[2]Xã Trung An'!K17+'[2]Xã Tự Tân'!K17+'[2]Xã Việt Hùng'!K17+'[2]Xã Việt Thuận'!K17+'[2]Xã Vũ Đoài'!K17+'[2]Xã Vũ Hội'!K17+'[2]Xã Vũ Tiến'!K17+'[2]Xã Vũ Vân'!K17+'[2]Xã Vũ Vinh'!K17+'[2]Xã Xuân Hòa'!K17</f>
        <v>0</v>
      </c>
      <c r="L17" s="129">
        <f>'[2]Phường 1'!L17+'[2]Phường 2'!L17+'[2]Phường 3'!L17+'[2]Phường An Đôn'!L17+'[2]Xã Hải Lệ'!L17+'[2]Phường Ninh Phong'!L17+'[2]Phường Ninh Sơn'!L17+'[2]Phường Phúc Thành'!L17+'[2]Phường Tân Thành'!L17+'[2]Phường Thanh Bình'!L17+'[2]Phường Vân Giang'!L17+'[2]Xã Ninh Nhất'!L17+'[2]Xã Ninh Phúc'!L17+'[2]Xã Ninh Tiến'!L17+'[2]Xã Song An'!L17+'[2]Xã Song Lãng'!L17+'[2]Xã Tam Quang'!L17+'[2]Xã Tân Hòa'!L17+'[2]Xã Tân Lập'!L17+'[2]Xã Tân Phong'!L17+'[2]Xã Trung An'!L17+'[2]Xã Tự Tân'!L17+'[2]Xã Việt Hùng'!L17+'[2]Xã Việt Thuận'!L17+'[2]Xã Vũ Đoài'!L17+'[2]Xã Vũ Hội'!L17+'[2]Xã Vũ Tiến'!L17+'[2]Xã Vũ Vân'!L17+'[2]Xã Vũ Vinh'!L17+'[2]Xã Xuân Hòa'!L17</f>
        <v>0</v>
      </c>
      <c r="M17" s="140">
        <f>$D17-$BO17</f>
        <v>3454.7524059999996</v>
      </c>
      <c r="N17" s="130">
        <f>'[2]Phường 1'!N17+'[2]Phường 2'!N17+'[2]Phường 3'!N17+'[2]Phường An Đôn'!N17+'[2]Xã Hải Lệ'!N17+'[2]Phường Ninh Phong'!N17+'[2]Phường Ninh Sơn'!N17+'[2]Phường Phúc Thành'!N17+'[2]Phường Tân Thành'!N17+'[2]Phường Thanh Bình'!N17+'[2]Phường Vân Giang'!N17+'[2]Xã Ninh Nhất'!N17+'[2]Xã Ninh Phúc'!N17+'[2]Xã Ninh Tiến'!N17+'[2]Xã Song An'!N17+'[2]Xã Song Lãng'!N17+'[2]Xã Tam Quang'!N17+'[2]Xã Tân Hòa'!N17+'[2]Xã Tân Lập'!N17+'[2]Xã Tân Phong'!N17+'[2]Xã Trung An'!N17+'[2]Xã Tự Tân'!N17+'[2]Xã Việt Hùng'!N17+'[2]Xã Việt Thuận'!N17+'[2]Xã Vũ Đoài'!N17+'[2]Xã Vũ Hội'!N17+'[2]Xã Vũ Tiến'!N17+'[2]Xã Vũ Vân'!N17+'[2]Xã Vũ Vinh'!N17+'[2]Xã Xuân Hòa'!N17</f>
        <v>0</v>
      </c>
      <c r="O17" s="129">
        <f>'[2]Phường 1'!O17+'[2]Phường 2'!O17+'[2]Phường 3'!O17+'[2]Phường An Đôn'!O17+'[2]Xã Hải Lệ'!O17+'[2]Phường Ninh Phong'!O17+'[2]Phường Ninh Sơn'!O17+'[2]Phường Phúc Thành'!O17+'[2]Phường Tân Thành'!O17+'[2]Phường Thanh Bình'!O17+'[2]Phường Vân Giang'!O17+'[2]Xã Ninh Nhất'!O17+'[2]Xã Ninh Phúc'!O17+'[2]Xã Ninh Tiến'!O17+'[2]Xã Song An'!O17+'[2]Xã Song Lãng'!O17+'[2]Xã Tam Quang'!O17+'[2]Xã Tân Hòa'!O17+'[2]Xã Tân Lập'!O17+'[2]Xã Tân Phong'!O17+'[2]Xã Trung An'!O17+'[2]Xã Tự Tân'!O17+'[2]Xã Việt Hùng'!O17+'[2]Xã Việt Thuận'!O17+'[2]Xã Vũ Đoài'!O17+'[2]Xã Vũ Hội'!O17+'[2]Xã Vũ Tiến'!O17+'[2]Xã Vũ Vân'!O17+'[2]Xã Vũ Vinh'!O17+'[2]Xã Xuân Hòa'!O17</f>
        <v>0</v>
      </c>
      <c r="P17" s="129">
        <f>'[2]Phường 1'!P17+'[2]Phường 2'!P17+'[2]Phường 3'!P17+'[2]Phường An Đôn'!P17+'[2]Xã Hải Lệ'!P17+'[2]Phường Ninh Phong'!P17+'[2]Phường Ninh Sơn'!P17+'[2]Phường Phúc Thành'!P17+'[2]Phường Tân Thành'!P17+'[2]Phường Thanh Bình'!P17+'[2]Phường Vân Giang'!P17+'[2]Xã Ninh Nhất'!P17+'[2]Xã Ninh Phúc'!P17+'[2]Xã Ninh Tiến'!P17+'[2]Xã Song An'!P17+'[2]Xã Song Lãng'!P17+'[2]Xã Tam Quang'!P17+'[2]Xã Tân Hòa'!P17+'[2]Xã Tân Lập'!P17+'[2]Xã Tân Phong'!P17+'[2]Xã Trung An'!P17+'[2]Xã Tự Tân'!P17+'[2]Xã Việt Hùng'!P17+'[2]Xã Việt Thuận'!P17+'[2]Xã Vũ Đoài'!P17+'[2]Xã Vũ Hội'!P17+'[2]Xã Vũ Tiến'!P17+'[2]Xã Vũ Vân'!P17+'[2]Xã Vũ Vinh'!P17+'[2]Xã Xuân Hòa'!P17</f>
        <v>0</v>
      </c>
      <c r="Q17" s="129">
        <f>'[2]Phường 1'!Q17+'[2]Phường 2'!Q17+'[2]Phường 3'!Q17+'[2]Phường An Đôn'!Q17+'[2]Xã Hải Lệ'!Q17+'[2]Phường Ninh Phong'!Q17+'[2]Phường Ninh Sơn'!Q17+'[2]Phường Phúc Thành'!Q17+'[2]Phường Tân Thành'!Q17+'[2]Phường Thanh Bình'!Q17+'[2]Phường Vân Giang'!Q17+'[2]Xã Ninh Nhất'!Q17+'[2]Xã Ninh Phúc'!Q17+'[2]Xã Ninh Tiến'!Q17+'[2]Xã Song An'!Q17+'[2]Xã Song Lãng'!Q17+'[2]Xã Tam Quang'!Q17+'[2]Xã Tân Hòa'!Q17+'[2]Xã Tân Lập'!Q17+'[2]Xã Tân Phong'!Q17+'[2]Xã Trung An'!Q17+'[2]Xã Tự Tân'!Q17+'[2]Xã Việt Hùng'!Q17+'[2]Xã Việt Thuận'!Q17+'[2]Xã Vũ Đoài'!Q17+'[2]Xã Vũ Hội'!Q17+'[2]Xã Vũ Tiến'!Q17+'[2]Xã Vũ Vân'!Q17+'[2]Xã Vũ Vinh'!Q17+'[2]Xã Xuân Hòa'!Q17</f>
        <v>0</v>
      </c>
      <c r="R17" s="129">
        <f>'[2]Phường 1'!R17+'[2]Phường 2'!R17+'[2]Phường 3'!R17+'[2]Phường An Đôn'!R17+'[2]Xã Hải Lệ'!R17+'[2]Phường Ninh Phong'!R17+'[2]Phường Ninh Sơn'!R17+'[2]Phường Phúc Thành'!R17+'[2]Phường Tân Thành'!R17+'[2]Phường Thanh Bình'!R17+'[2]Phường Vân Giang'!R17+'[2]Xã Ninh Nhất'!R17+'[2]Xã Ninh Phúc'!R17+'[2]Xã Ninh Tiến'!R17+'[2]Xã Song An'!R17+'[2]Xã Song Lãng'!R17+'[2]Xã Tam Quang'!R17+'[2]Xã Tân Hòa'!R17+'[2]Xã Tân Lập'!R17+'[2]Xã Tân Phong'!R17+'[2]Xã Trung An'!R17+'[2]Xã Tự Tân'!R17+'[2]Xã Việt Hùng'!R17+'[2]Xã Việt Thuận'!R17+'[2]Xã Vũ Đoài'!R17+'[2]Xã Vũ Hội'!R17+'[2]Xã Vũ Tiến'!R17+'[2]Xã Vũ Vân'!R17+'[2]Xã Vũ Vinh'!R17+'[2]Xã Xuân Hòa'!R17</f>
        <v>0</v>
      </c>
      <c r="S17" s="127">
        <f t="shared" si="3"/>
        <v>49.477800000000002</v>
      </c>
      <c r="T17" s="129">
        <f>'[2]Phường 1'!T17+'[2]Phường 2'!T17+'[2]Phường 3'!T17+'[2]Phường An Đôn'!T17+'[2]Xã Hải Lệ'!T17+'[2]Phường Ninh Phong'!T17+'[2]Phường Ninh Sơn'!T17+'[2]Phường Phúc Thành'!T17+'[2]Phường Tân Thành'!T17+'[2]Phường Thanh Bình'!T17+'[2]Phường Vân Giang'!T17+'[2]Xã Ninh Nhất'!T17+'[2]Xã Ninh Phúc'!T17+'[2]Xã Ninh Tiến'!T17+'[2]Xã Song An'!T17+'[2]Xã Song Lãng'!T17+'[2]Xã Tam Quang'!T17+'[2]Xã Tân Hòa'!T17+'[2]Xã Tân Lập'!T17+'[2]Xã Tân Phong'!T17+'[2]Xã Trung An'!T17+'[2]Xã Tự Tân'!T17+'[2]Xã Việt Hùng'!T17+'[2]Xã Việt Thuận'!T17+'[2]Xã Vũ Đoài'!T17+'[2]Xã Vũ Hội'!T17+'[2]Xã Vũ Tiến'!T17+'[2]Xã Vũ Vân'!T17+'[2]Xã Vũ Vinh'!T17+'[2]Xã Xuân Hòa'!T17</f>
        <v>25.48</v>
      </c>
      <c r="U17" s="129">
        <f>'[2]Phường 1'!U17+'[2]Phường 2'!U17+'[2]Phường 3'!U17+'[2]Phường An Đôn'!U17+'[2]Xã Hải Lệ'!U17+'[2]Phường Ninh Phong'!U17+'[2]Phường Ninh Sơn'!U17+'[2]Phường Phúc Thành'!U17+'[2]Phường Tân Thành'!U17+'[2]Phường Thanh Bình'!U17+'[2]Phường Vân Giang'!U17+'[2]Xã Ninh Nhất'!U17+'[2]Xã Ninh Phúc'!U17+'[2]Xã Ninh Tiến'!U17+'[2]Xã Song An'!U17+'[2]Xã Song Lãng'!U17+'[2]Xã Tam Quang'!U17+'[2]Xã Tân Hòa'!U17+'[2]Xã Tân Lập'!U17+'[2]Xã Tân Phong'!U17+'[2]Xã Trung An'!U17+'[2]Xã Tự Tân'!U17+'[2]Xã Việt Hùng'!U17+'[2]Xã Việt Thuận'!U17+'[2]Xã Vũ Đoài'!U17+'[2]Xã Vũ Hội'!U17+'[2]Xã Vũ Tiến'!U17+'[2]Xã Vũ Vân'!U17+'[2]Xã Vũ Vinh'!U17+'[2]Xã Xuân Hòa'!U17</f>
        <v>0</v>
      </c>
      <c r="V17" s="129">
        <f>'[2]Phường 1'!V17+'[2]Phường 2'!V17+'[2]Phường 3'!V17+'[2]Phường An Đôn'!V17+'[2]Xã Hải Lệ'!V17+'[2]Phường Ninh Phong'!V17+'[2]Phường Ninh Sơn'!V17+'[2]Phường Phúc Thành'!V17+'[2]Phường Tân Thành'!V17+'[2]Phường Thanh Bình'!V17+'[2]Phường Vân Giang'!V17+'[2]Xã Ninh Nhất'!V17+'[2]Xã Ninh Phúc'!V17+'[2]Xã Ninh Tiến'!V17+'[2]Xã Song An'!V17+'[2]Xã Song Lãng'!V17+'[2]Xã Tam Quang'!V17+'[2]Xã Tân Hòa'!V17+'[2]Xã Tân Lập'!V17+'[2]Xã Tân Phong'!V17+'[2]Xã Trung An'!V17+'[2]Xã Tự Tân'!V17+'[2]Xã Việt Hùng'!V17+'[2]Xã Việt Thuận'!V17+'[2]Xã Vũ Đoài'!V17+'[2]Xã Vũ Hội'!V17+'[2]Xã Vũ Tiến'!V17+'[2]Xã Vũ Vân'!V17+'[2]Xã Vũ Vinh'!V17+'[2]Xã Xuân Hòa'!V17</f>
        <v>0</v>
      </c>
      <c r="W17" s="129">
        <f>'[2]Phường 1'!W17+'[2]Phường 2'!W17+'[2]Phường 3'!W17+'[2]Phường An Đôn'!W17+'[2]Xã Hải Lệ'!W17+'[2]Phường Ninh Phong'!W17+'[2]Phường Ninh Sơn'!W17+'[2]Phường Phúc Thành'!W17+'[2]Phường Tân Thành'!W17+'[2]Phường Thanh Bình'!W17+'[2]Phường Vân Giang'!W17+'[2]Xã Ninh Nhất'!W17+'[2]Xã Ninh Phúc'!W17+'[2]Xã Ninh Tiến'!W17+'[2]Xã Song An'!W17+'[2]Xã Song Lãng'!W17+'[2]Xã Tam Quang'!W17+'[2]Xã Tân Hòa'!W17+'[2]Xã Tân Lập'!W17+'[2]Xã Tân Phong'!W17+'[2]Xã Trung An'!W17+'[2]Xã Tự Tân'!W17+'[2]Xã Việt Hùng'!W17+'[2]Xã Việt Thuận'!W17+'[2]Xã Vũ Đoài'!W17+'[2]Xã Vũ Hội'!W17+'[2]Xã Vũ Tiến'!W17+'[2]Xã Vũ Vân'!W17+'[2]Xã Vũ Vinh'!W17+'[2]Xã Xuân Hòa'!W17</f>
        <v>0</v>
      </c>
      <c r="X17" s="129">
        <f>'[2]Phường 1'!X17+'[2]Phường 2'!X17+'[2]Phường 3'!X17+'[2]Phường An Đôn'!X17+'[2]Xã Hải Lệ'!X17+'[2]Phường Ninh Phong'!X17+'[2]Phường Ninh Sơn'!X17+'[2]Phường Phúc Thành'!X17+'[2]Phường Tân Thành'!X17+'[2]Phường Thanh Bình'!X17+'[2]Phường Vân Giang'!X17+'[2]Xã Ninh Nhất'!X17+'[2]Xã Ninh Phúc'!X17+'[2]Xã Ninh Tiến'!X17+'[2]Xã Song An'!X17+'[2]Xã Song Lãng'!X17+'[2]Xã Tam Quang'!X17+'[2]Xã Tân Hòa'!X17+'[2]Xã Tân Lập'!X17+'[2]Xã Tân Phong'!X17+'[2]Xã Trung An'!X17+'[2]Xã Tự Tân'!X17+'[2]Xã Việt Hùng'!X17+'[2]Xã Việt Thuận'!X17+'[2]Xã Vũ Đoài'!X17+'[2]Xã Vũ Hội'!X17+'[2]Xã Vũ Tiến'!X17+'[2]Xã Vũ Vân'!X17+'[2]Xã Vũ Vinh'!X17+'[2]Xã Xuân Hòa'!X17</f>
        <v>0</v>
      </c>
      <c r="Y17" s="129">
        <f t="shared" si="7"/>
        <v>0</v>
      </c>
      <c r="Z17" s="130">
        <f>'[2]Phường 1'!Z17+'[2]Phường 2'!Z17+'[2]Phường 3'!Z17+'[2]Phường An Đôn'!Z17+'[2]Xã Hải Lệ'!Z17+'[2]Phường Ninh Phong'!Z17+'[2]Phường Ninh Sơn'!Z17+'[2]Phường Phúc Thành'!Z17+'[2]Phường Tân Thành'!Z17+'[2]Phường Thanh Bình'!Z17+'[2]Phường Vân Giang'!Z17+'[2]Xã Ninh Nhất'!Z17+'[2]Xã Ninh Phúc'!Z17+'[2]Xã Ninh Tiến'!Z17+'[2]Xã Song An'!Z17+'[2]Xã Song Lãng'!Z17+'[2]Xã Tam Quang'!Z17+'[2]Xã Tân Hòa'!Z17+'[2]Xã Tân Lập'!Z17+'[2]Xã Tân Phong'!Z17+'[2]Xã Trung An'!Z17+'[2]Xã Tự Tân'!Z17+'[2]Xã Việt Hùng'!Z17+'[2]Xã Việt Thuận'!Z17+'[2]Xã Vũ Đoài'!Z17+'[2]Xã Vũ Hội'!Z17+'[2]Xã Vũ Tiến'!Z17+'[2]Xã Vũ Vân'!Z17+'[2]Xã Vũ Vinh'!Z17+'[2]Xã Xuân Hòa'!Z17</f>
        <v>0</v>
      </c>
      <c r="AA17" s="130">
        <f>'[2]Phường 1'!AA17+'[2]Phường 2'!AA17+'[2]Phường 3'!AA17+'[2]Phường An Đôn'!AA17+'[2]Xã Hải Lệ'!AA17+'[2]Phường Ninh Phong'!AA17+'[2]Phường Ninh Sơn'!AA17+'[2]Phường Phúc Thành'!AA17+'[2]Phường Tân Thành'!AA17+'[2]Phường Thanh Bình'!AA17+'[2]Phường Vân Giang'!AA17+'[2]Xã Ninh Nhất'!AA17+'[2]Xã Ninh Phúc'!AA17+'[2]Xã Ninh Tiến'!AA17+'[2]Xã Song An'!AA17+'[2]Xã Song Lãng'!AA17+'[2]Xã Tam Quang'!AA17+'[2]Xã Tân Hòa'!AA17+'[2]Xã Tân Lập'!AA17+'[2]Xã Tân Phong'!AA17+'[2]Xã Trung An'!AA17+'[2]Xã Tự Tân'!AA17+'[2]Xã Việt Hùng'!AA17+'[2]Xã Việt Thuận'!AA17+'[2]Xã Vũ Đoài'!AA17+'[2]Xã Vũ Hội'!AA17+'[2]Xã Vũ Tiến'!AA17+'[2]Xã Vũ Vân'!AA17+'[2]Xã Vũ Vinh'!AA17+'[2]Xã Xuân Hòa'!AA17</f>
        <v>0</v>
      </c>
      <c r="AB17" s="130">
        <f>'[2]Phường 1'!AB17+'[2]Phường 2'!AB17+'[2]Phường 3'!AB17+'[2]Phường An Đôn'!AB17+'[2]Xã Hải Lệ'!AB17+'[2]Phường Ninh Phong'!AB17+'[2]Phường Ninh Sơn'!AB17+'[2]Phường Phúc Thành'!AB17+'[2]Phường Tân Thành'!AB17+'[2]Phường Thanh Bình'!AB17+'[2]Phường Vân Giang'!AB17+'[2]Xã Ninh Nhất'!AB17+'[2]Xã Ninh Phúc'!AB17+'[2]Xã Ninh Tiến'!AB17+'[2]Xã Song An'!AB17+'[2]Xã Song Lãng'!AB17+'[2]Xã Tam Quang'!AB17+'[2]Xã Tân Hòa'!AB17+'[2]Xã Tân Lập'!AB17+'[2]Xã Tân Phong'!AB17+'[2]Xã Trung An'!AB17+'[2]Xã Tự Tân'!AB17+'[2]Xã Việt Hùng'!AB17+'[2]Xã Việt Thuận'!AB17+'[2]Xã Vũ Đoài'!AB17+'[2]Xã Vũ Hội'!AB17+'[2]Xã Vũ Tiến'!AB17+'[2]Xã Vũ Vân'!AB17+'[2]Xã Vũ Vinh'!AB17+'[2]Xã Xuân Hòa'!AB17</f>
        <v>0</v>
      </c>
      <c r="AC17" s="130">
        <f>'[2]Phường 1'!AC17+'[2]Phường 2'!AC17+'[2]Phường 3'!AC17+'[2]Phường An Đôn'!AC17+'[2]Xã Hải Lệ'!AC17+'[2]Phường Ninh Phong'!AC17+'[2]Phường Ninh Sơn'!AC17+'[2]Phường Phúc Thành'!AC17+'[2]Phường Tân Thành'!AC17+'[2]Phường Thanh Bình'!AC17+'[2]Phường Vân Giang'!AC17+'[2]Xã Ninh Nhất'!AC17+'[2]Xã Ninh Phúc'!AC17+'[2]Xã Ninh Tiến'!AC17+'[2]Xã Song An'!AC17+'[2]Xã Song Lãng'!AC17+'[2]Xã Tam Quang'!AC17+'[2]Xã Tân Hòa'!AC17+'[2]Xã Tân Lập'!AC17+'[2]Xã Tân Phong'!AC17+'[2]Xã Trung An'!AC17+'[2]Xã Tự Tân'!AC17+'[2]Xã Việt Hùng'!AC17+'[2]Xã Việt Thuận'!AC17+'[2]Xã Vũ Đoài'!AC17+'[2]Xã Vũ Hội'!AC17+'[2]Xã Vũ Tiến'!AC17+'[2]Xã Vũ Vân'!AC17+'[2]Xã Vũ Vinh'!AC17+'[2]Xã Xuân Hòa'!AC17</f>
        <v>0</v>
      </c>
      <c r="AD17" s="130">
        <f>'[2]Phường 1'!AD17+'[2]Phường 2'!AD17+'[2]Phường 3'!AD17+'[2]Phường An Đôn'!AD17+'[2]Xã Hải Lệ'!AD17+'[2]Phường Ninh Phong'!AD17+'[2]Phường Ninh Sơn'!AD17+'[2]Phường Phúc Thành'!AD17+'[2]Phường Tân Thành'!AD17+'[2]Phường Thanh Bình'!AD17+'[2]Phường Vân Giang'!AD17+'[2]Xã Ninh Nhất'!AD17+'[2]Xã Ninh Phúc'!AD17+'[2]Xã Ninh Tiến'!AD17+'[2]Xã Song An'!AD17+'[2]Xã Song Lãng'!AD17+'[2]Xã Tam Quang'!AD17+'[2]Xã Tân Hòa'!AD17+'[2]Xã Tân Lập'!AD17+'[2]Xã Tân Phong'!AD17+'[2]Xã Trung An'!AD17+'[2]Xã Tự Tân'!AD17+'[2]Xã Việt Hùng'!AD17+'[2]Xã Việt Thuận'!AD17+'[2]Xã Vũ Đoài'!AD17+'[2]Xã Vũ Hội'!AD17+'[2]Xã Vũ Tiến'!AD17+'[2]Xã Vũ Vân'!AD17+'[2]Xã Vũ Vinh'!AD17+'[2]Xã Xuân Hòa'!AD17</f>
        <v>0</v>
      </c>
      <c r="AE17" s="130">
        <f>'[2]Phường 1'!AE17+'[2]Phường 2'!AE17+'[2]Phường 3'!AE17+'[2]Phường An Đôn'!AE17+'[2]Xã Hải Lệ'!AE17+'[2]Phường Ninh Phong'!AE17+'[2]Phường Ninh Sơn'!AE17+'[2]Phường Phúc Thành'!AE17+'[2]Phường Tân Thành'!AE17+'[2]Phường Thanh Bình'!AE17+'[2]Phường Vân Giang'!AE17+'[2]Xã Ninh Nhất'!AE17+'[2]Xã Ninh Phúc'!AE17+'[2]Xã Ninh Tiến'!AE17+'[2]Xã Song An'!AE17+'[2]Xã Song Lãng'!AE17+'[2]Xã Tam Quang'!AE17+'[2]Xã Tân Hòa'!AE17+'[2]Xã Tân Lập'!AE17+'[2]Xã Tân Phong'!AE17+'[2]Xã Trung An'!AE17+'[2]Xã Tự Tân'!AE17+'[2]Xã Việt Hùng'!AE17+'[2]Xã Việt Thuận'!AE17+'[2]Xã Vũ Đoài'!AE17+'[2]Xã Vũ Hội'!AE17+'[2]Xã Vũ Tiến'!AE17+'[2]Xã Vũ Vân'!AE17+'[2]Xã Vũ Vinh'!AE17+'[2]Xã Xuân Hòa'!AE17</f>
        <v>0</v>
      </c>
      <c r="AF17" s="130">
        <f>'[2]Phường 1'!AF17+'[2]Phường 2'!AF17+'[2]Phường 3'!AF17+'[2]Phường An Đôn'!AF17+'[2]Xã Hải Lệ'!AF17+'[2]Phường Ninh Phong'!AF17+'[2]Phường Ninh Sơn'!AF17+'[2]Phường Phúc Thành'!AF17+'[2]Phường Tân Thành'!AF17+'[2]Phường Thanh Bình'!AF17+'[2]Phường Vân Giang'!AF17+'[2]Xã Ninh Nhất'!AF17+'[2]Xã Ninh Phúc'!AF17+'[2]Xã Ninh Tiến'!AF17+'[2]Xã Song An'!AF17+'[2]Xã Song Lãng'!AF17+'[2]Xã Tam Quang'!AF17+'[2]Xã Tân Hòa'!AF17+'[2]Xã Tân Lập'!AF17+'[2]Xã Tân Phong'!AF17+'[2]Xã Trung An'!AF17+'[2]Xã Tự Tân'!AF17+'[2]Xã Việt Hùng'!AF17+'[2]Xã Việt Thuận'!AF17+'[2]Xã Vũ Đoài'!AF17+'[2]Xã Vũ Hội'!AF17+'[2]Xã Vũ Tiến'!AF17+'[2]Xã Vũ Vân'!AF17+'[2]Xã Vũ Vinh'!AF17+'[2]Xã Xuân Hòa'!AF17</f>
        <v>0</v>
      </c>
      <c r="AG17" s="130">
        <f>'[2]Phường 1'!AG17+'[2]Phường 2'!AG17+'[2]Phường 3'!AG17+'[2]Phường An Đôn'!AG17+'[2]Xã Hải Lệ'!AG17+'[2]Phường Ninh Phong'!AG17+'[2]Phường Ninh Sơn'!AG17+'[2]Phường Phúc Thành'!AG17+'[2]Phường Tân Thành'!AG17+'[2]Phường Thanh Bình'!AG17+'[2]Phường Vân Giang'!AG17+'[2]Xã Ninh Nhất'!AG17+'[2]Xã Ninh Phúc'!AG17+'[2]Xã Ninh Tiến'!AG17+'[2]Xã Song An'!AG17+'[2]Xã Song Lãng'!AG17+'[2]Xã Tam Quang'!AG17+'[2]Xã Tân Hòa'!AG17+'[2]Xã Tân Lập'!AG17+'[2]Xã Tân Phong'!AG17+'[2]Xã Trung An'!AG17+'[2]Xã Tự Tân'!AG17+'[2]Xã Việt Hùng'!AG17+'[2]Xã Việt Thuận'!AG17+'[2]Xã Vũ Đoài'!AG17+'[2]Xã Vũ Hội'!AG17+'[2]Xã Vũ Tiến'!AG17+'[2]Xã Vũ Vân'!AG17+'[2]Xã Vũ Vinh'!AG17+'[2]Xã Xuân Hòa'!AG17</f>
        <v>0</v>
      </c>
      <c r="AH17" s="130">
        <f>'[2]Phường 1'!AH17+'[2]Phường 2'!AH17+'[2]Phường 3'!AH17+'[2]Phường An Đôn'!AH17+'[2]Xã Hải Lệ'!AH17+'[2]Phường Ninh Phong'!AH17+'[2]Phường Ninh Sơn'!AH17+'[2]Phường Phúc Thành'!AH17+'[2]Phường Tân Thành'!AH17+'[2]Phường Thanh Bình'!AH17+'[2]Phường Vân Giang'!AH17+'[2]Xã Ninh Nhất'!AH17+'[2]Xã Ninh Phúc'!AH17+'[2]Xã Ninh Tiến'!AH17+'[2]Xã Song An'!AH17+'[2]Xã Song Lãng'!AH17+'[2]Xã Tam Quang'!AH17+'[2]Xã Tân Hòa'!AH17+'[2]Xã Tân Lập'!AH17+'[2]Xã Tân Phong'!AH17+'[2]Xã Trung An'!AH17+'[2]Xã Tự Tân'!AH17+'[2]Xã Việt Hùng'!AH17+'[2]Xã Việt Thuận'!AH17+'[2]Xã Vũ Đoài'!AH17+'[2]Xã Vũ Hội'!AH17+'[2]Xã Vũ Tiến'!AH17+'[2]Xã Vũ Vân'!AH17+'[2]Xã Vũ Vinh'!AH17+'[2]Xã Xuân Hòa'!AH17</f>
        <v>0</v>
      </c>
      <c r="AI17" s="130">
        <f>'[2]Phường 1'!AI17+'[2]Phường 2'!AI17+'[2]Phường 3'!AI17+'[2]Phường An Đôn'!AI17+'[2]Xã Hải Lệ'!AI17+'[2]Phường Ninh Phong'!AI17+'[2]Phường Ninh Sơn'!AI17+'[2]Phường Phúc Thành'!AI17+'[2]Phường Tân Thành'!AI17+'[2]Phường Thanh Bình'!AI17+'[2]Phường Vân Giang'!AI17+'[2]Xã Ninh Nhất'!AI17+'[2]Xã Ninh Phúc'!AI17+'[2]Xã Ninh Tiến'!AI17+'[2]Xã Song An'!AI17+'[2]Xã Song Lãng'!AI17+'[2]Xã Tam Quang'!AI17+'[2]Xã Tân Hòa'!AI17+'[2]Xã Tân Lập'!AI17+'[2]Xã Tân Phong'!AI17+'[2]Xã Trung An'!AI17+'[2]Xã Tự Tân'!AI17+'[2]Xã Việt Hùng'!AI17+'[2]Xã Việt Thuận'!AI17+'[2]Xã Vũ Đoài'!AI17+'[2]Xã Vũ Hội'!AI17+'[2]Xã Vũ Tiến'!AI17+'[2]Xã Vũ Vân'!AI17+'[2]Xã Vũ Vinh'!AI17+'[2]Xã Xuân Hòa'!AI17</f>
        <v>0</v>
      </c>
      <c r="AJ17" s="129">
        <f t="shared" si="4"/>
        <v>23.997800000000002</v>
      </c>
      <c r="AK17" s="130">
        <f>'[2]Phường 1'!AK17+'[2]Phường 2'!AK17+'[2]Phường 3'!AK17+'[2]Phường An Đôn'!AK17+'[2]Xã Hải Lệ'!AK17+'[2]Phường Ninh Phong'!AK17+'[2]Phường Ninh Sơn'!AK17+'[2]Phường Phúc Thành'!AK17+'[2]Phường Tân Thành'!AK17+'[2]Phường Thanh Bình'!AK17+'[2]Phường Vân Giang'!AK17+'[2]Xã Ninh Nhất'!AK17+'[2]Xã Ninh Phúc'!AK17+'[2]Xã Ninh Tiến'!AK17+'[2]Xã Song An'!AK17+'[2]Xã Song Lãng'!AK17+'[2]Xã Tam Quang'!AK17+'[2]Xã Tân Hòa'!AK17+'[2]Xã Tân Lập'!AK17+'[2]Xã Tân Phong'!AK17+'[2]Xã Trung An'!AK17+'[2]Xã Tự Tân'!AK17+'[2]Xã Việt Hùng'!AK17+'[2]Xã Việt Thuận'!AK17+'[2]Xã Vũ Đoài'!AK17+'[2]Xã Vũ Hội'!AK17+'[2]Xã Vũ Tiến'!AK17+'[2]Xã Vũ Vân'!AK17+'[2]Xã Vũ Vinh'!AK17+'[2]Xã Xuân Hòa'!AK17</f>
        <v>0</v>
      </c>
      <c r="AL17" s="130">
        <f>'[2]Phường 1'!AL17+'[2]Phường 2'!AL17+'[2]Phường 3'!AL17+'[2]Phường An Đôn'!AL17+'[2]Xã Hải Lệ'!AL17+'[2]Phường Ninh Phong'!AL17+'[2]Phường Ninh Sơn'!AL17+'[2]Phường Phúc Thành'!AL17+'[2]Phường Tân Thành'!AL17+'[2]Phường Thanh Bình'!AL17+'[2]Phường Vân Giang'!AL17+'[2]Xã Ninh Nhất'!AL17+'[2]Xã Ninh Phúc'!AL17+'[2]Xã Ninh Tiến'!AL17+'[2]Xã Song An'!AL17+'[2]Xã Song Lãng'!AL17+'[2]Xã Tam Quang'!AL17+'[2]Xã Tân Hòa'!AL17+'[2]Xã Tân Lập'!AL17+'[2]Xã Tân Phong'!AL17+'[2]Xã Trung An'!AL17+'[2]Xã Tự Tân'!AL17+'[2]Xã Việt Hùng'!AL17+'[2]Xã Việt Thuận'!AL17+'[2]Xã Vũ Đoài'!AL17+'[2]Xã Vũ Hội'!AL17+'[2]Xã Vũ Tiến'!AL17+'[2]Xã Vũ Vân'!AL17+'[2]Xã Vũ Vinh'!AL17+'[2]Xã Xuân Hòa'!AL17</f>
        <v>16.877800000000001</v>
      </c>
      <c r="AM17" s="130">
        <f>'[2]Phường 1'!AM17+'[2]Phường 2'!AM17+'[2]Phường 3'!AM17+'[2]Phường An Đôn'!AM17+'[2]Xã Hải Lệ'!AM17+'[2]Phường Ninh Phong'!AM17+'[2]Phường Ninh Sơn'!AM17+'[2]Phường Phúc Thành'!AM17+'[2]Phường Tân Thành'!AM17+'[2]Phường Thanh Bình'!AM17+'[2]Phường Vân Giang'!AM17+'[2]Xã Ninh Nhất'!AM17+'[2]Xã Ninh Phúc'!AM17+'[2]Xã Ninh Tiến'!AM17+'[2]Xã Song An'!AM17+'[2]Xã Song Lãng'!AM17+'[2]Xã Tam Quang'!AM17+'[2]Xã Tân Hòa'!AM17+'[2]Xã Tân Lập'!AM17+'[2]Xã Tân Phong'!AM17+'[2]Xã Trung An'!AM17+'[2]Xã Tự Tân'!AM17+'[2]Xã Việt Hùng'!AM17+'[2]Xã Việt Thuận'!AM17+'[2]Xã Vũ Đoài'!AM17+'[2]Xã Vũ Hội'!AM17+'[2]Xã Vũ Tiến'!AM17+'[2]Xã Vũ Vân'!AM17+'[2]Xã Vũ Vinh'!AM17+'[2]Xã Xuân Hòa'!AM17</f>
        <v>0</v>
      </c>
      <c r="AN17" s="130">
        <f>'[2]Phường 1'!AN17+'[2]Phường 2'!AN17+'[2]Phường 3'!AN17+'[2]Phường An Đôn'!AN17+'[2]Xã Hải Lệ'!AN17+'[2]Phường Ninh Phong'!AN17+'[2]Phường Ninh Sơn'!AN17+'[2]Phường Phúc Thành'!AN17+'[2]Phường Tân Thành'!AN17+'[2]Phường Thanh Bình'!AN17+'[2]Phường Vân Giang'!AN17+'[2]Xã Ninh Nhất'!AN17+'[2]Xã Ninh Phúc'!AN17+'[2]Xã Ninh Tiến'!AN17+'[2]Xã Song An'!AN17+'[2]Xã Song Lãng'!AN17+'[2]Xã Tam Quang'!AN17+'[2]Xã Tân Hòa'!AN17+'[2]Xã Tân Lập'!AN17+'[2]Xã Tân Phong'!AN17+'[2]Xã Trung An'!AN17+'[2]Xã Tự Tân'!AN17+'[2]Xã Việt Hùng'!AN17+'[2]Xã Việt Thuận'!AN17+'[2]Xã Vũ Đoài'!AN17+'[2]Xã Vũ Hội'!AN17+'[2]Xã Vũ Tiến'!AN17+'[2]Xã Vũ Vân'!AN17+'[2]Xã Vũ Vinh'!AN17+'[2]Xã Xuân Hòa'!AN17</f>
        <v>0</v>
      </c>
      <c r="AO17" s="130">
        <f>'[2]Phường 1'!AO17+'[2]Phường 2'!AO17+'[2]Phường 3'!AO17+'[2]Phường An Đôn'!AO17+'[2]Xã Hải Lệ'!AO17+'[2]Phường Ninh Phong'!AO17+'[2]Phường Ninh Sơn'!AO17+'[2]Phường Phúc Thành'!AO17+'[2]Phường Tân Thành'!AO17+'[2]Phường Thanh Bình'!AO17+'[2]Phường Vân Giang'!AO17+'[2]Xã Ninh Nhất'!AO17+'[2]Xã Ninh Phúc'!AO17+'[2]Xã Ninh Tiến'!AO17+'[2]Xã Song An'!AO17+'[2]Xã Song Lãng'!AO17+'[2]Xã Tam Quang'!AO17+'[2]Xã Tân Hòa'!AO17+'[2]Xã Tân Lập'!AO17+'[2]Xã Tân Phong'!AO17+'[2]Xã Trung An'!AO17+'[2]Xã Tự Tân'!AO17+'[2]Xã Việt Hùng'!AO17+'[2]Xã Việt Thuận'!AO17+'[2]Xã Vũ Đoài'!AO17+'[2]Xã Vũ Hội'!AO17+'[2]Xã Vũ Tiến'!AO17+'[2]Xã Vũ Vân'!AO17+'[2]Xã Vũ Vinh'!AO17+'[2]Xã Xuân Hòa'!AO17</f>
        <v>0</v>
      </c>
      <c r="AP17" s="130">
        <f>'[2]Phường 1'!AP17+'[2]Phường 2'!AP17+'[2]Phường 3'!AP17+'[2]Phường An Đôn'!AP17+'[2]Xã Hải Lệ'!AP17+'[2]Phường Ninh Phong'!AP17+'[2]Phường Ninh Sơn'!AP17+'[2]Phường Phúc Thành'!AP17+'[2]Phường Tân Thành'!AP17+'[2]Phường Thanh Bình'!AP17+'[2]Phường Vân Giang'!AP17+'[2]Xã Ninh Nhất'!AP17+'[2]Xã Ninh Phúc'!AP17+'[2]Xã Ninh Tiến'!AP17+'[2]Xã Song An'!AP17+'[2]Xã Song Lãng'!AP17+'[2]Xã Tam Quang'!AP17+'[2]Xã Tân Hòa'!AP17+'[2]Xã Tân Lập'!AP17+'[2]Xã Tân Phong'!AP17+'[2]Xã Trung An'!AP17+'[2]Xã Tự Tân'!AP17+'[2]Xã Việt Hùng'!AP17+'[2]Xã Việt Thuận'!AP17+'[2]Xã Vũ Đoài'!AP17+'[2]Xã Vũ Hội'!AP17+'[2]Xã Vũ Tiến'!AP17+'[2]Xã Vũ Vân'!AP17+'[2]Xã Vũ Vinh'!AP17+'[2]Xã Xuân Hòa'!AP17</f>
        <v>7.12</v>
      </c>
      <c r="AQ17" s="129">
        <f t="shared" si="5"/>
        <v>0</v>
      </c>
      <c r="AR17" s="130">
        <f>'[2]Phường 1'!AR17+'[2]Phường 2'!AR17+'[2]Phường 3'!AR17+'[2]Phường An Đôn'!AR17+'[2]Xã Hải Lệ'!AR17+'[2]Phường Ninh Phong'!AR17+'[2]Phường Ninh Sơn'!AR17+'[2]Phường Phúc Thành'!AR17+'[2]Phường Tân Thành'!AR17+'[2]Phường Thanh Bình'!AR17+'[2]Phường Vân Giang'!AR17+'[2]Xã Ninh Nhất'!AR17+'[2]Xã Ninh Phúc'!AR17+'[2]Xã Ninh Tiến'!AR17+'[2]Xã Song An'!AR17+'[2]Xã Song Lãng'!AR17+'[2]Xã Tam Quang'!AR17+'[2]Xã Tân Hòa'!AR17+'[2]Xã Tân Lập'!AR17+'[2]Xã Tân Phong'!AR17+'[2]Xã Trung An'!AR17+'[2]Xã Tự Tân'!AR17+'[2]Xã Việt Hùng'!AR17+'[2]Xã Việt Thuận'!AR17+'[2]Xã Vũ Đoài'!AR17+'[2]Xã Vũ Hội'!AR17+'[2]Xã Vũ Tiến'!AR17+'[2]Xã Vũ Vân'!AR17+'[2]Xã Vũ Vinh'!AR17+'[2]Xã Xuân Hòa'!AR17</f>
        <v>0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29">
        <v>0</v>
      </c>
      <c r="BC17" s="129">
        <v>0</v>
      </c>
      <c r="BD17" s="129">
        <v>0</v>
      </c>
      <c r="BE17" s="129">
        <v>0</v>
      </c>
      <c r="BF17" s="130">
        <v>0</v>
      </c>
      <c r="BG17" s="130">
        <v>0</v>
      </c>
      <c r="BH17" s="129">
        <v>0</v>
      </c>
      <c r="BI17" s="127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29">
        <v>49.477800000000002</v>
      </c>
      <c r="BP17" s="131">
        <v>-49.477800000000002</v>
      </c>
      <c r="BQ17" s="131">
        <v>3454.7524059999996</v>
      </c>
      <c r="BR17" s="92">
        <f>'17-CH'!$G17</f>
        <v>3454.7524059999996</v>
      </c>
      <c r="BS17" s="116">
        <f t="shared" si="1"/>
        <v>0</v>
      </c>
    </row>
    <row r="18" spans="1:71" s="145" customFormat="1" ht="30">
      <c r="A18" s="141"/>
      <c r="B18" s="85" t="s">
        <v>113</v>
      </c>
      <c r="C18" s="125" t="s">
        <v>33</v>
      </c>
      <c r="D18" s="130">
        <f>'[2]01CH'!D18</f>
        <v>0</v>
      </c>
      <c r="E18" s="142">
        <f>I18+J18+K18+L18+M18+O18+P18+Q18+R18+F18</f>
        <v>0</v>
      </c>
      <c r="F18" s="130">
        <f t="shared" si="6"/>
        <v>0</v>
      </c>
      <c r="G18" s="130">
        <f>'[2]Phường 1'!G18+'[2]Phường 2'!G18+'[2]Phường 3'!G18+'[2]Phường An Đôn'!G18+'[2]Xã Hải Lệ'!G18+'[2]Phường Ninh Phong'!G18+'[2]Phường Ninh Sơn'!G18+'[2]Phường Phúc Thành'!G18+'[2]Phường Tân Thành'!G18+'[2]Phường Thanh Bình'!G18+'[2]Phường Vân Giang'!G18+'[2]Xã Ninh Nhất'!G18+'[2]Xã Ninh Phúc'!G18+'[2]Xã Ninh Tiến'!G18+'[2]Xã Song An'!G18+'[2]Xã Song Lãng'!G18+'[2]Xã Tam Quang'!G18+'[2]Xã Tân Hòa'!G18+'[2]Xã Tân Lập'!G18+'[2]Xã Tân Phong'!G18+'[2]Xã Trung An'!G18+'[2]Xã Tự Tân'!G18+'[2]Xã Việt Hùng'!G18+'[2]Xã Việt Thuận'!G18+'[2]Xã Vũ Đoài'!G18+'[2]Xã Vũ Hội'!G18+'[2]Xã Vũ Tiến'!G18+'[2]Xã Vũ Vân'!G18+'[2]Xã Vũ Vinh'!G18+'[2]Xã Xuân Hòa'!G18</f>
        <v>0</v>
      </c>
      <c r="H18" s="130">
        <f>'[2]Phường 1'!H18+'[2]Phường 2'!H18+'[2]Phường 3'!H18+'[2]Phường An Đôn'!H18+'[2]Xã Hải Lệ'!H18+'[2]Phường Ninh Phong'!H18+'[2]Phường Ninh Sơn'!H18+'[2]Phường Phúc Thành'!H18+'[2]Phường Tân Thành'!H18+'[2]Phường Thanh Bình'!H18+'[2]Phường Vân Giang'!H18+'[2]Xã Ninh Nhất'!H18+'[2]Xã Ninh Phúc'!H18+'[2]Xã Ninh Tiến'!H18+'[2]Xã Song An'!H18+'[2]Xã Song Lãng'!H18+'[2]Xã Tam Quang'!H18+'[2]Xã Tân Hòa'!H18+'[2]Xã Tân Lập'!H18+'[2]Xã Tân Phong'!H18+'[2]Xã Trung An'!H18+'[2]Xã Tự Tân'!H18+'[2]Xã Việt Hùng'!H18+'[2]Xã Việt Thuận'!H18+'[2]Xã Vũ Đoài'!H18+'[2]Xã Vũ Hội'!H18+'[2]Xã Vũ Tiến'!H18+'[2]Xã Vũ Vân'!H18+'[2]Xã Vũ Vinh'!H18+'[2]Xã Xuân Hòa'!H18</f>
        <v>0</v>
      </c>
      <c r="I18" s="130">
        <f>'[2]Phường 1'!I18+'[2]Phường 2'!I18+'[2]Phường 3'!I18+'[2]Phường An Đôn'!I18+'[2]Xã Hải Lệ'!I18+'[2]Phường Ninh Phong'!I18+'[2]Phường Ninh Sơn'!I18+'[2]Phường Phúc Thành'!I18+'[2]Phường Tân Thành'!I18+'[2]Phường Thanh Bình'!I18+'[2]Phường Vân Giang'!I18+'[2]Xã Ninh Nhất'!I18+'[2]Xã Ninh Phúc'!I18+'[2]Xã Ninh Tiến'!I18+'[2]Xã Song An'!I18+'[2]Xã Song Lãng'!I18+'[2]Xã Tam Quang'!I18+'[2]Xã Tân Hòa'!I18+'[2]Xã Tân Lập'!I18+'[2]Xã Tân Phong'!I18+'[2]Xã Trung An'!I18+'[2]Xã Tự Tân'!I18+'[2]Xã Việt Hùng'!I18+'[2]Xã Việt Thuận'!I18+'[2]Xã Vũ Đoài'!I18+'[2]Xã Vũ Hội'!I18+'[2]Xã Vũ Tiến'!I18+'[2]Xã Vũ Vân'!I18+'[2]Xã Vũ Vinh'!I18+'[2]Xã Xuân Hòa'!I18</f>
        <v>0</v>
      </c>
      <c r="J18" s="130">
        <f>'[2]Phường 1'!J18+'[2]Phường 2'!J18+'[2]Phường 3'!J18+'[2]Phường An Đôn'!J18+'[2]Xã Hải Lệ'!J18+'[2]Phường Ninh Phong'!J18+'[2]Phường Ninh Sơn'!J18+'[2]Phường Phúc Thành'!J18+'[2]Phường Tân Thành'!J18+'[2]Phường Thanh Bình'!J18+'[2]Phường Vân Giang'!J18+'[2]Xã Ninh Nhất'!J18+'[2]Xã Ninh Phúc'!J18+'[2]Xã Ninh Tiến'!J18+'[2]Xã Song An'!J18+'[2]Xã Song Lãng'!J18+'[2]Xã Tam Quang'!J18+'[2]Xã Tân Hòa'!J18+'[2]Xã Tân Lập'!J18+'[2]Xã Tân Phong'!J18+'[2]Xã Trung An'!J18+'[2]Xã Tự Tân'!J18+'[2]Xã Việt Hùng'!J18+'[2]Xã Việt Thuận'!J18+'[2]Xã Vũ Đoài'!J18+'[2]Xã Vũ Hội'!J18+'[2]Xã Vũ Tiến'!J18+'[2]Xã Vũ Vân'!J18+'[2]Xã Vũ Vinh'!J18+'[2]Xã Xuân Hòa'!J18</f>
        <v>0</v>
      </c>
      <c r="K18" s="130">
        <f>'[2]Phường 1'!K18+'[2]Phường 2'!K18+'[2]Phường 3'!K18+'[2]Phường An Đôn'!K18+'[2]Xã Hải Lệ'!K18+'[2]Phường Ninh Phong'!K18+'[2]Phường Ninh Sơn'!K18+'[2]Phường Phúc Thành'!K18+'[2]Phường Tân Thành'!K18+'[2]Phường Thanh Bình'!K18+'[2]Phường Vân Giang'!K18+'[2]Xã Ninh Nhất'!K18+'[2]Xã Ninh Phúc'!K18+'[2]Xã Ninh Tiến'!K18+'[2]Xã Song An'!K18+'[2]Xã Song Lãng'!K18+'[2]Xã Tam Quang'!K18+'[2]Xã Tân Hòa'!K18+'[2]Xã Tân Lập'!K18+'[2]Xã Tân Phong'!K18+'[2]Xã Trung An'!K18+'[2]Xã Tự Tân'!K18+'[2]Xã Việt Hùng'!K18+'[2]Xã Việt Thuận'!K18+'[2]Xã Vũ Đoài'!K18+'[2]Xã Vũ Hội'!K18+'[2]Xã Vũ Tiến'!K18+'[2]Xã Vũ Vân'!K18+'[2]Xã Vũ Vinh'!K18+'[2]Xã Xuân Hòa'!K18</f>
        <v>0</v>
      </c>
      <c r="L18" s="130">
        <f>'[2]Phường 1'!L18+'[2]Phường 2'!L18+'[2]Phường 3'!L18+'[2]Phường An Đôn'!L18+'[2]Xã Hải Lệ'!L18+'[2]Phường Ninh Phong'!L18+'[2]Phường Ninh Sơn'!L18+'[2]Phường Phúc Thành'!L18+'[2]Phường Tân Thành'!L18+'[2]Phường Thanh Bình'!L18+'[2]Phường Vân Giang'!L18+'[2]Xã Ninh Nhất'!L18+'[2]Xã Ninh Phúc'!L18+'[2]Xã Ninh Tiến'!L18+'[2]Xã Song An'!L18+'[2]Xã Song Lãng'!L18+'[2]Xã Tam Quang'!L18+'[2]Xã Tân Hòa'!L18+'[2]Xã Tân Lập'!L18+'[2]Xã Tân Phong'!L18+'[2]Xã Trung An'!L18+'[2]Xã Tự Tân'!L18+'[2]Xã Việt Hùng'!L18+'[2]Xã Việt Thuận'!L18+'[2]Xã Vũ Đoài'!L18+'[2]Xã Vũ Hội'!L18+'[2]Xã Vũ Tiến'!L18+'[2]Xã Vũ Vân'!L18+'[2]Xã Vũ Vinh'!L18+'[2]Xã Xuân Hòa'!L18</f>
        <v>0</v>
      </c>
      <c r="M18" s="130">
        <f>'[2]Phường 1'!M18+'[2]Phường 2'!M18+'[2]Phường 3'!M18+'[2]Phường An Đôn'!M18+'[2]Xã Hải Lệ'!M18+'[2]Phường Ninh Phong'!M18+'[2]Phường Ninh Sơn'!M18+'[2]Phường Phúc Thành'!M18+'[2]Phường Tân Thành'!M18+'[2]Phường Thanh Bình'!M18+'[2]Phường Vân Giang'!M18+'[2]Xã Ninh Nhất'!M18+'[2]Xã Ninh Phúc'!M18+'[2]Xã Ninh Tiến'!M18+'[2]Xã Song An'!M18+'[2]Xã Song Lãng'!M18+'[2]Xã Tam Quang'!M18+'[2]Xã Tân Hòa'!M18+'[2]Xã Tân Lập'!M18+'[2]Xã Tân Phong'!M18+'[2]Xã Trung An'!M18+'[2]Xã Tự Tân'!M18+'[2]Xã Việt Hùng'!M18+'[2]Xã Việt Thuận'!M18+'[2]Xã Vũ Đoài'!M18+'[2]Xã Vũ Hội'!M18+'[2]Xã Vũ Tiến'!M18+'[2]Xã Vũ Vân'!M18+'[2]Xã Vũ Vinh'!M18+'[2]Xã Xuân Hòa'!M18</f>
        <v>0</v>
      </c>
      <c r="N18" s="143">
        <f>$D18-$BO18</f>
        <v>0</v>
      </c>
      <c r="O18" s="130">
        <f>'[2]Phường 1'!O18+'[2]Phường 2'!O18+'[2]Phường 3'!O18+'[2]Phường An Đôn'!O18+'[2]Xã Hải Lệ'!O18+'[2]Phường Ninh Phong'!O18+'[2]Phường Ninh Sơn'!O18+'[2]Phường Phúc Thành'!O18+'[2]Phường Tân Thành'!O18+'[2]Phường Thanh Bình'!O18+'[2]Phường Vân Giang'!O18+'[2]Xã Ninh Nhất'!O18+'[2]Xã Ninh Phúc'!O18+'[2]Xã Ninh Tiến'!O18+'[2]Xã Song An'!O18+'[2]Xã Song Lãng'!O18+'[2]Xã Tam Quang'!O18+'[2]Xã Tân Hòa'!O18+'[2]Xã Tân Lập'!O18+'[2]Xã Tân Phong'!O18+'[2]Xã Trung An'!O18+'[2]Xã Tự Tân'!O18+'[2]Xã Việt Hùng'!O18+'[2]Xã Việt Thuận'!O18+'[2]Xã Vũ Đoài'!O18+'[2]Xã Vũ Hội'!O18+'[2]Xã Vũ Tiến'!O18+'[2]Xã Vũ Vân'!O18+'[2]Xã Vũ Vinh'!O18+'[2]Xã Xuân Hòa'!O18</f>
        <v>0</v>
      </c>
      <c r="P18" s="130">
        <f>'[2]Phường 1'!P18+'[2]Phường 2'!P18+'[2]Phường 3'!P18+'[2]Phường An Đôn'!P18+'[2]Xã Hải Lệ'!P18+'[2]Phường Ninh Phong'!P18+'[2]Phường Ninh Sơn'!P18+'[2]Phường Phúc Thành'!P18+'[2]Phường Tân Thành'!P18+'[2]Phường Thanh Bình'!P18+'[2]Phường Vân Giang'!P18+'[2]Xã Ninh Nhất'!P18+'[2]Xã Ninh Phúc'!P18+'[2]Xã Ninh Tiến'!P18+'[2]Xã Song An'!P18+'[2]Xã Song Lãng'!P18+'[2]Xã Tam Quang'!P18+'[2]Xã Tân Hòa'!P18+'[2]Xã Tân Lập'!P18+'[2]Xã Tân Phong'!P18+'[2]Xã Trung An'!P18+'[2]Xã Tự Tân'!P18+'[2]Xã Việt Hùng'!P18+'[2]Xã Việt Thuận'!P18+'[2]Xã Vũ Đoài'!P18+'[2]Xã Vũ Hội'!P18+'[2]Xã Vũ Tiến'!P18+'[2]Xã Vũ Vân'!P18+'[2]Xã Vũ Vinh'!P18+'[2]Xã Xuân Hòa'!P18</f>
        <v>0</v>
      </c>
      <c r="Q18" s="130">
        <f>'[2]Phường 1'!Q18+'[2]Phường 2'!Q18+'[2]Phường 3'!Q18+'[2]Phường An Đôn'!Q18+'[2]Xã Hải Lệ'!Q18+'[2]Phường Ninh Phong'!Q18+'[2]Phường Ninh Sơn'!Q18+'[2]Phường Phúc Thành'!Q18+'[2]Phường Tân Thành'!Q18+'[2]Phường Thanh Bình'!Q18+'[2]Phường Vân Giang'!Q18+'[2]Xã Ninh Nhất'!Q18+'[2]Xã Ninh Phúc'!Q18+'[2]Xã Ninh Tiến'!Q18+'[2]Xã Song An'!Q18+'[2]Xã Song Lãng'!Q18+'[2]Xã Tam Quang'!Q18+'[2]Xã Tân Hòa'!Q18+'[2]Xã Tân Lập'!Q18+'[2]Xã Tân Phong'!Q18+'[2]Xã Trung An'!Q18+'[2]Xã Tự Tân'!Q18+'[2]Xã Việt Hùng'!Q18+'[2]Xã Việt Thuận'!Q18+'[2]Xã Vũ Đoài'!Q18+'[2]Xã Vũ Hội'!Q18+'[2]Xã Vũ Tiến'!Q18+'[2]Xã Vũ Vân'!Q18+'[2]Xã Vũ Vinh'!Q18+'[2]Xã Xuân Hòa'!Q18</f>
        <v>0</v>
      </c>
      <c r="R18" s="130">
        <f>'[2]Phường 1'!R18+'[2]Phường 2'!R18+'[2]Phường 3'!R18+'[2]Phường An Đôn'!R18+'[2]Xã Hải Lệ'!R18+'[2]Phường Ninh Phong'!R18+'[2]Phường Ninh Sơn'!R18+'[2]Phường Phúc Thành'!R18+'[2]Phường Tân Thành'!R18+'[2]Phường Thanh Bình'!R18+'[2]Phường Vân Giang'!R18+'[2]Xã Ninh Nhất'!R18+'[2]Xã Ninh Phúc'!R18+'[2]Xã Ninh Tiến'!R18+'[2]Xã Song An'!R18+'[2]Xã Song Lãng'!R18+'[2]Xã Tam Quang'!R18+'[2]Xã Tân Hòa'!R18+'[2]Xã Tân Lập'!R18+'[2]Xã Tân Phong'!R18+'[2]Xã Trung An'!R18+'[2]Xã Tự Tân'!R18+'[2]Xã Việt Hùng'!R18+'[2]Xã Việt Thuận'!R18+'[2]Xã Vũ Đoài'!R18+'[2]Xã Vũ Hội'!R18+'[2]Xã Vũ Tiến'!R18+'[2]Xã Vũ Vân'!R18+'[2]Xã Vũ Vinh'!R18+'[2]Xã Xuân Hòa'!R18</f>
        <v>0</v>
      </c>
      <c r="S18" s="142">
        <f t="shared" si="3"/>
        <v>0</v>
      </c>
      <c r="T18" s="130">
        <f>'[2]Phường 1'!T18+'[2]Phường 2'!T18+'[2]Phường 3'!T18+'[2]Phường An Đôn'!T18+'[2]Xã Hải Lệ'!T18+'[2]Phường Ninh Phong'!T18+'[2]Phường Ninh Sơn'!T18+'[2]Phường Phúc Thành'!T18+'[2]Phường Tân Thành'!T18+'[2]Phường Thanh Bình'!T18+'[2]Phường Vân Giang'!T18+'[2]Xã Ninh Nhất'!T18+'[2]Xã Ninh Phúc'!T18+'[2]Xã Ninh Tiến'!T18+'[2]Xã Song An'!T18+'[2]Xã Song Lãng'!T18+'[2]Xã Tam Quang'!T18+'[2]Xã Tân Hòa'!T18+'[2]Xã Tân Lập'!T18+'[2]Xã Tân Phong'!T18+'[2]Xã Trung An'!T18+'[2]Xã Tự Tân'!T18+'[2]Xã Việt Hùng'!T18+'[2]Xã Việt Thuận'!T18+'[2]Xã Vũ Đoài'!T18+'[2]Xã Vũ Hội'!T18+'[2]Xã Vũ Tiến'!T18+'[2]Xã Vũ Vân'!T18+'[2]Xã Vũ Vinh'!T18+'[2]Xã Xuân Hòa'!T18</f>
        <v>0</v>
      </c>
      <c r="U18" s="130">
        <f>'[2]Phường 1'!U18+'[2]Phường 2'!U18+'[2]Phường 3'!U18+'[2]Phường An Đôn'!U18+'[2]Xã Hải Lệ'!U18+'[2]Phường Ninh Phong'!U18+'[2]Phường Ninh Sơn'!U18+'[2]Phường Phúc Thành'!U18+'[2]Phường Tân Thành'!U18+'[2]Phường Thanh Bình'!U18+'[2]Phường Vân Giang'!U18+'[2]Xã Ninh Nhất'!U18+'[2]Xã Ninh Phúc'!U18+'[2]Xã Ninh Tiến'!U18+'[2]Xã Song An'!U18+'[2]Xã Song Lãng'!U18+'[2]Xã Tam Quang'!U18+'[2]Xã Tân Hòa'!U18+'[2]Xã Tân Lập'!U18+'[2]Xã Tân Phong'!U18+'[2]Xã Trung An'!U18+'[2]Xã Tự Tân'!U18+'[2]Xã Việt Hùng'!U18+'[2]Xã Việt Thuận'!U18+'[2]Xã Vũ Đoài'!U18+'[2]Xã Vũ Hội'!U18+'[2]Xã Vũ Tiến'!U18+'[2]Xã Vũ Vân'!U18+'[2]Xã Vũ Vinh'!U18+'[2]Xã Xuân Hòa'!U18</f>
        <v>0</v>
      </c>
      <c r="V18" s="130">
        <f>'[2]Phường 1'!V18+'[2]Phường 2'!V18+'[2]Phường 3'!V18+'[2]Phường An Đôn'!V18+'[2]Xã Hải Lệ'!V18+'[2]Phường Ninh Phong'!V18+'[2]Phường Ninh Sơn'!V18+'[2]Phường Phúc Thành'!V18+'[2]Phường Tân Thành'!V18+'[2]Phường Thanh Bình'!V18+'[2]Phường Vân Giang'!V18+'[2]Xã Ninh Nhất'!V18+'[2]Xã Ninh Phúc'!V18+'[2]Xã Ninh Tiến'!V18+'[2]Xã Song An'!V18+'[2]Xã Song Lãng'!V18+'[2]Xã Tam Quang'!V18+'[2]Xã Tân Hòa'!V18+'[2]Xã Tân Lập'!V18+'[2]Xã Tân Phong'!V18+'[2]Xã Trung An'!V18+'[2]Xã Tự Tân'!V18+'[2]Xã Việt Hùng'!V18+'[2]Xã Việt Thuận'!V18+'[2]Xã Vũ Đoài'!V18+'[2]Xã Vũ Hội'!V18+'[2]Xã Vũ Tiến'!V18+'[2]Xã Vũ Vân'!V18+'[2]Xã Vũ Vinh'!V18+'[2]Xã Xuân Hòa'!V18</f>
        <v>0</v>
      </c>
      <c r="W18" s="130">
        <f>'[2]Phường 1'!W18+'[2]Phường 2'!W18+'[2]Phường 3'!W18+'[2]Phường An Đôn'!W18+'[2]Xã Hải Lệ'!W18+'[2]Phường Ninh Phong'!W18+'[2]Phường Ninh Sơn'!W18+'[2]Phường Phúc Thành'!W18+'[2]Phường Tân Thành'!W18+'[2]Phường Thanh Bình'!W18+'[2]Phường Vân Giang'!W18+'[2]Xã Ninh Nhất'!W18+'[2]Xã Ninh Phúc'!W18+'[2]Xã Ninh Tiến'!W18+'[2]Xã Song An'!W18+'[2]Xã Song Lãng'!W18+'[2]Xã Tam Quang'!W18+'[2]Xã Tân Hòa'!W18+'[2]Xã Tân Lập'!W18+'[2]Xã Tân Phong'!W18+'[2]Xã Trung An'!W18+'[2]Xã Tự Tân'!W18+'[2]Xã Việt Hùng'!W18+'[2]Xã Việt Thuận'!W18+'[2]Xã Vũ Đoài'!W18+'[2]Xã Vũ Hội'!W18+'[2]Xã Vũ Tiến'!W18+'[2]Xã Vũ Vân'!W18+'[2]Xã Vũ Vinh'!W18+'[2]Xã Xuân Hòa'!W18</f>
        <v>0</v>
      </c>
      <c r="X18" s="130">
        <f>'[2]Phường 1'!X18+'[2]Phường 2'!X18+'[2]Phường 3'!X18+'[2]Phường An Đôn'!X18+'[2]Xã Hải Lệ'!X18+'[2]Phường Ninh Phong'!X18+'[2]Phường Ninh Sơn'!X18+'[2]Phường Phúc Thành'!X18+'[2]Phường Tân Thành'!X18+'[2]Phường Thanh Bình'!X18+'[2]Phường Vân Giang'!X18+'[2]Xã Ninh Nhất'!X18+'[2]Xã Ninh Phúc'!X18+'[2]Xã Ninh Tiến'!X18+'[2]Xã Song An'!X18+'[2]Xã Song Lãng'!X18+'[2]Xã Tam Quang'!X18+'[2]Xã Tân Hòa'!X18+'[2]Xã Tân Lập'!X18+'[2]Xã Tân Phong'!X18+'[2]Xã Trung An'!X18+'[2]Xã Tự Tân'!X18+'[2]Xã Việt Hùng'!X18+'[2]Xã Việt Thuận'!X18+'[2]Xã Vũ Đoài'!X18+'[2]Xã Vũ Hội'!X18+'[2]Xã Vũ Tiến'!X18+'[2]Xã Vũ Vân'!X18+'[2]Xã Vũ Vinh'!X18+'[2]Xã Xuân Hòa'!X18</f>
        <v>0</v>
      </c>
      <c r="Y18" s="130">
        <f t="shared" si="7"/>
        <v>0</v>
      </c>
      <c r="Z18" s="130">
        <f>'[2]Phường 1'!Z18+'[2]Phường 2'!Z18+'[2]Phường 3'!Z18+'[2]Phường An Đôn'!Z18+'[2]Xã Hải Lệ'!Z18+'[2]Phường Ninh Phong'!Z18+'[2]Phường Ninh Sơn'!Z18+'[2]Phường Phúc Thành'!Z18+'[2]Phường Tân Thành'!Z18+'[2]Phường Thanh Bình'!Z18+'[2]Phường Vân Giang'!Z18+'[2]Xã Ninh Nhất'!Z18+'[2]Xã Ninh Phúc'!Z18+'[2]Xã Ninh Tiến'!Z18+'[2]Xã Song An'!Z18+'[2]Xã Song Lãng'!Z18+'[2]Xã Tam Quang'!Z18+'[2]Xã Tân Hòa'!Z18+'[2]Xã Tân Lập'!Z18+'[2]Xã Tân Phong'!Z18+'[2]Xã Trung An'!Z18+'[2]Xã Tự Tân'!Z18+'[2]Xã Việt Hùng'!Z18+'[2]Xã Việt Thuận'!Z18+'[2]Xã Vũ Đoài'!Z18+'[2]Xã Vũ Hội'!Z18+'[2]Xã Vũ Tiến'!Z18+'[2]Xã Vũ Vân'!Z18+'[2]Xã Vũ Vinh'!Z18+'[2]Xã Xuân Hòa'!Z18</f>
        <v>0</v>
      </c>
      <c r="AA18" s="130">
        <f>'[2]Phường 1'!AA18+'[2]Phường 2'!AA18+'[2]Phường 3'!AA18+'[2]Phường An Đôn'!AA18+'[2]Xã Hải Lệ'!AA18+'[2]Phường Ninh Phong'!AA18+'[2]Phường Ninh Sơn'!AA18+'[2]Phường Phúc Thành'!AA18+'[2]Phường Tân Thành'!AA18+'[2]Phường Thanh Bình'!AA18+'[2]Phường Vân Giang'!AA18+'[2]Xã Ninh Nhất'!AA18+'[2]Xã Ninh Phúc'!AA18+'[2]Xã Ninh Tiến'!AA18+'[2]Xã Song An'!AA18+'[2]Xã Song Lãng'!AA18+'[2]Xã Tam Quang'!AA18+'[2]Xã Tân Hòa'!AA18+'[2]Xã Tân Lập'!AA18+'[2]Xã Tân Phong'!AA18+'[2]Xã Trung An'!AA18+'[2]Xã Tự Tân'!AA18+'[2]Xã Việt Hùng'!AA18+'[2]Xã Việt Thuận'!AA18+'[2]Xã Vũ Đoài'!AA18+'[2]Xã Vũ Hội'!AA18+'[2]Xã Vũ Tiến'!AA18+'[2]Xã Vũ Vân'!AA18+'[2]Xã Vũ Vinh'!AA18+'[2]Xã Xuân Hòa'!AA18</f>
        <v>0</v>
      </c>
      <c r="AB18" s="130">
        <f>'[2]Phường 1'!AB18+'[2]Phường 2'!AB18+'[2]Phường 3'!AB18+'[2]Phường An Đôn'!AB18+'[2]Xã Hải Lệ'!AB18+'[2]Phường Ninh Phong'!AB18+'[2]Phường Ninh Sơn'!AB18+'[2]Phường Phúc Thành'!AB18+'[2]Phường Tân Thành'!AB18+'[2]Phường Thanh Bình'!AB18+'[2]Phường Vân Giang'!AB18+'[2]Xã Ninh Nhất'!AB18+'[2]Xã Ninh Phúc'!AB18+'[2]Xã Ninh Tiến'!AB18+'[2]Xã Song An'!AB18+'[2]Xã Song Lãng'!AB18+'[2]Xã Tam Quang'!AB18+'[2]Xã Tân Hòa'!AB18+'[2]Xã Tân Lập'!AB18+'[2]Xã Tân Phong'!AB18+'[2]Xã Trung An'!AB18+'[2]Xã Tự Tân'!AB18+'[2]Xã Việt Hùng'!AB18+'[2]Xã Việt Thuận'!AB18+'[2]Xã Vũ Đoài'!AB18+'[2]Xã Vũ Hội'!AB18+'[2]Xã Vũ Tiến'!AB18+'[2]Xã Vũ Vân'!AB18+'[2]Xã Vũ Vinh'!AB18+'[2]Xã Xuân Hòa'!AB18</f>
        <v>0</v>
      </c>
      <c r="AC18" s="130">
        <f>'[2]Phường 1'!AC18+'[2]Phường 2'!AC18+'[2]Phường 3'!AC18+'[2]Phường An Đôn'!AC18+'[2]Xã Hải Lệ'!AC18+'[2]Phường Ninh Phong'!AC18+'[2]Phường Ninh Sơn'!AC18+'[2]Phường Phúc Thành'!AC18+'[2]Phường Tân Thành'!AC18+'[2]Phường Thanh Bình'!AC18+'[2]Phường Vân Giang'!AC18+'[2]Xã Ninh Nhất'!AC18+'[2]Xã Ninh Phúc'!AC18+'[2]Xã Ninh Tiến'!AC18+'[2]Xã Song An'!AC18+'[2]Xã Song Lãng'!AC18+'[2]Xã Tam Quang'!AC18+'[2]Xã Tân Hòa'!AC18+'[2]Xã Tân Lập'!AC18+'[2]Xã Tân Phong'!AC18+'[2]Xã Trung An'!AC18+'[2]Xã Tự Tân'!AC18+'[2]Xã Việt Hùng'!AC18+'[2]Xã Việt Thuận'!AC18+'[2]Xã Vũ Đoài'!AC18+'[2]Xã Vũ Hội'!AC18+'[2]Xã Vũ Tiến'!AC18+'[2]Xã Vũ Vân'!AC18+'[2]Xã Vũ Vinh'!AC18+'[2]Xã Xuân Hòa'!AC18</f>
        <v>0</v>
      </c>
      <c r="AD18" s="130">
        <f>'[2]Phường 1'!AD18+'[2]Phường 2'!AD18+'[2]Phường 3'!AD18+'[2]Phường An Đôn'!AD18+'[2]Xã Hải Lệ'!AD18+'[2]Phường Ninh Phong'!AD18+'[2]Phường Ninh Sơn'!AD18+'[2]Phường Phúc Thành'!AD18+'[2]Phường Tân Thành'!AD18+'[2]Phường Thanh Bình'!AD18+'[2]Phường Vân Giang'!AD18+'[2]Xã Ninh Nhất'!AD18+'[2]Xã Ninh Phúc'!AD18+'[2]Xã Ninh Tiến'!AD18+'[2]Xã Song An'!AD18+'[2]Xã Song Lãng'!AD18+'[2]Xã Tam Quang'!AD18+'[2]Xã Tân Hòa'!AD18+'[2]Xã Tân Lập'!AD18+'[2]Xã Tân Phong'!AD18+'[2]Xã Trung An'!AD18+'[2]Xã Tự Tân'!AD18+'[2]Xã Việt Hùng'!AD18+'[2]Xã Việt Thuận'!AD18+'[2]Xã Vũ Đoài'!AD18+'[2]Xã Vũ Hội'!AD18+'[2]Xã Vũ Tiến'!AD18+'[2]Xã Vũ Vân'!AD18+'[2]Xã Vũ Vinh'!AD18+'[2]Xã Xuân Hòa'!AD18</f>
        <v>0</v>
      </c>
      <c r="AE18" s="130">
        <f>'[2]Phường 1'!AE18+'[2]Phường 2'!AE18+'[2]Phường 3'!AE18+'[2]Phường An Đôn'!AE18+'[2]Xã Hải Lệ'!AE18+'[2]Phường Ninh Phong'!AE18+'[2]Phường Ninh Sơn'!AE18+'[2]Phường Phúc Thành'!AE18+'[2]Phường Tân Thành'!AE18+'[2]Phường Thanh Bình'!AE18+'[2]Phường Vân Giang'!AE18+'[2]Xã Ninh Nhất'!AE18+'[2]Xã Ninh Phúc'!AE18+'[2]Xã Ninh Tiến'!AE18+'[2]Xã Song An'!AE18+'[2]Xã Song Lãng'!AE18+'[2]Xã Tam Quang'!AE18+'[2]Xã Tân Hòa'!AE18+'[2]Xã Tân Lập'!AE18+'[2]Xã Tân Phong'!AE18+'[2]Xã Trung An'!AE18+'[2]Xã Tự Tân'!AE18+'[2]Xã Việt Hùng'!AE18+'[2]Xã Việt Thuận'!AE18+'[2]Xã Vũ Đoài'!AE18+'[2]Xã Vũ Hội'!AE18+'[2]Xã Vũ Tiến'!AE18+'[2]Xã Vũ Vân'!AE18+'[2]Xã Vũ Vinh'!AE18+'[2]Xã Xuân Hòa'!AE18</f>
        <v>0</v>
      </c>
      <c r="AF18" s="130">
        <f>'[2]Phường 1'!AF18+'[2]Phường 2'!AF18+'[2]Phường 3'!AF18+'[2]Phường An Đôn'!AF18+'[2]Xã Hải Lệ'!AF18+'[2]Phường Ninh Phong'!AF18+'[2]Phường Ninh Sơn'!AF18+'[2]Phường Phúc Thành'!AF18+'[2]Phường Tân Thành'!AF18+'[2]Phường Thanh Bình'!AF18+'[2]Phường Vân Giang'!AF18+'[2]Xã Ninh Nhất'!AF18+'[2]Xã Ninh Phúc'!AF18+'[2]Xã Ninh Tiến'!AF18+'[2]Xã Song An'!AF18+'[2]Xã Song Lãng'!AF18+'[2]Xã Tam Quang'!AF18+'[2]Xã Tân Hòa'!AF18+'[2]Xã Tân Lập'!AF18+'[2]Xã Tân Phong'!AF18+'[2]Xã Trung An'!AF18+'[2]Xã Tự Tân'!AF18+'[2]Xã Việt Hùng'!AF18+'[2]Xã Việt Thuận'!AF18+'[2]Xã Vũ Đoài'!AF18+'[2]Xã Vũ Hội'!AF18+'[2]Xã Vũ Tiến'!AF18+'[2]Xã Vũ Vân'!AF18+'[2]Xã Vũ Vinh'!AF18+'[2]Xã Xuân Hòa'!AF18</f>
        <v>0</v>
      </c>
      <c r="AG18" s="130">
        <f>'[2]Phường 1'!AG18+'[2]Phường 2'!AG18+'[2]Phường 3'!AG18+'[2]Phường An Đôn'!AG18+'[2]Xã Hải Lệ'!AG18+'[2]Phường Ninh Phong'!AG18+'[2]Phường Ninh Sơn'!AG18+'[2]Phường Phúc Thành'!AG18+'[2]Phường Tân Thành'!AG18+'[2]Phường Thanh Bình'!AG18+'[2]Phường Vân Giang'!AG18+'[2]Xã Ninh Nhất'!AG18+'[2]Xã Ninh Phúc'!AG18+'[2]Xã Ninh Tiến'!AG18+'[2]Xã Song An'!AG18+'[2]Xã Song Lãng'!AG18+'[2]Xã Tam Quang'!AG18+'[2]Xã Tân Hòa'!AG18+'[2]Xã Tân Lập'!AG18+'[2]Xã Tân Phong'!AG18+'[2]Xã Trung An'!AG18+'[2]Xã Tự Tân'!AG18+'[2]Xã Việt Hùng'!AG18+'[2]Xã Việt Thuận'!AG18+'[2]Xã Vũ Đoài'!AG18+'[2]Xã Vũ Hội'!AG18+'[2]Xã Vũ Tiến'!AG18+'[2]Xã Vũ Vân'!AG18+'[2]Xã Vũ Vinh'!AG18+'[2]Xã Xuân Hòa'!AG18</f>
        <v>0</v>
      </c>
      <c r="AH18" s="130">
        <f>'[2]Phường 1'!AH18+'[2]Phường 2'!AH18+'[2]Phường 3'!AH18+'[2]Phường An Đôn'!AH18+'[2]Xã Hải Lệ'!AH18+'[2]Phường Ninh Phong'!AH18+'[2]Phường Ninh Sơn'!AH18+'[2]Phường Phúc Thành'!AH18+'[2]Phường Tân Thành'!AH18+'[2]Phường Thanh Bình'!AH18+'[2]Phường Vân Giang'!AH18+'[2]Xã Ninh Nhất'!AH18+'[2]Xã Ninh Phúc'!AH18+'[2]Xã Ninh Tiến'!AH18+'[2]Xã Song An'!AH18+'[2]Xã Song Lãng'!AH18+'[2]Xã Tam Quang'!AH18+'[2]Xã Tân Hòa'!AH18+'[2]Xã Tân Lập'!AH18+'[2]Xã Tân Phong'!AH18+'[2]Xã Trung An'!AH18+'[2]Xã Tự Tân'!AH18+'[2]Xã Việt Hùng'!AH18+'[2]Xã Việt Thuận'!AH18+'[2]Xã Vũ Đoài'!AH18+'[2]Xã Vũ Hội'!AH18+'[2]Xã Vũ Tiến'!AH18+'[2]Xã Vũ Vân'!AH18+'[2]Xã Vũ Vinh'!AH18+'[2]Xã Xuân Hòa'!AH18</f>
        <v>0</v>
      </c>
      <c r="AI18" s="130">
        <f>'[2]Phường 1'!AI18+'[2]Phường 2'!AI18+'[2]Phường 3'!AI18+'[2]Phường An Đôn'!AI18+'[2]Xã Hải Lệ'!AI18+'[2]Phường Ninh Phong'!AI18+'[2]Phường Ninh Sơn'!AI18+'[2]Phường Phúc Thành'!AI18+'[2]Phường Tân Thành'!AI18+'[2]Phường Thanh Bình'!AI18+'[2]Phường Vân Giang'!AI18+'[2]Xã Ninh Nhất'!AI18+'[2]Xã Ninh Phúc'!AI18+'[2]Xã Ninh Tiến'!AI18+'[2]Xã Song An'!AI18+'[2]Xã Song Lãng'!AI18+'[2]Xã Tam Quang'!AI18+'[2]Xã Tân Hòa'!AI18+'[2]Xã Tân Lập'!AI18+'[2]Xã Tân Phong'!AI18+'[2]Xã Trung An'!AI18+'[2]Xã Tự Tân'!AI18+'[2]Xã Việt Hùng'!AI18+'[2]Xã Việt Thuận'!AI18+'[2]Xã Vũ Đoài'!AI18+'[2]Xã Vũ Hội'!AI18+'[2]Xã Vũ Tiến'!AI18+'[2]Xã Vũ Vân'!AI18+'[2]Xã Vũ Vinh'!AI18+'[2]Xã Xuân Hòa'!AI18</f>
        <v>0</v>
      </c>
      <c r="AJ18" s="130">
        <f t="shared" si="4"/>
        <v>0</v>
      </c>
      <c r="AK18" s="130">
        <f>'[2]Phường 1'!AK18+'[2]Phường 2'!AK18+'[2]Phường 3'!AK18+'[2]Phường An Đôn'!AK18+'[2]Xã Hải Lệ'!AK18+'[2]Phường Ninh Phong'!AK18+'[2]Phường Ninh Sơn'!AK18+'[2]Phường Phúc Thành'!AK18+'[2]Phường Tân Thành'!AK18+'[2]Phường Thanh Bình'!AK18+'[2]Phường Vân Giang'!AK18+'[2]Xã Ninh Nhất'!AK18+'[2]Xã Ninh Phúc'!AK18+'[2]Xã Ninh Tiến'!AK18+'[2]Xã Song An'!AK18+'[2]Xã Song Lãng'!AK18+'[2]Xã Tam Quang'!AK18+'[2]Xã Tân Hòa'!AK18+'[2]Xã Tân Lập'!AK18+'[2]Xã Tân Phong'!AK18+'[2]Xã Trung An'!AK18+'[2]Xã Tự Tân'!AK18+'[2]Xã Việt Hùng'!AK18+'[2]Xã Việt Thuận'!AK18+'[2]Xã Vũ Đoài'!AK18+'[2]Xã Vũ Hội'!AK18+'[2]Xã Vũ Tiến'!AK18+'[2]Xã Vũ Vân'!AK18+'[2]Xã Vũ Vinh'!AK18+'[2]Xã Xuân Hòa'!AK18</f>
        <v>0</v>
      </c>
      <c r="AL18" s="130">
        <f>'[2]Phường 1'!AL18+'[2]Phường 2'!AL18+'[2]Phường 3'!AL18+'[2]Phường An Đôn'!AL18+'[2]Xã Hải Lệ'!AL18+'[2]Phường Ninh Phong'!AL18+'[2]Phường Ninh Sơn'!AL18+'[2]Phường Phúc Thành'!AL18+'[2]Phường Tân Thành'!AL18+'[2]Phường Thanh Bình'!AL18+'[2]Phường Vân Giang'!AL18+'[2]Xã Ninh Nhất'!AL18+'[2]Xã Ninh Phúc'!AL18+'[2]Xã Ninh Tiến'!AL18+'[2]Xã Song An'!AL18+'[2]Xã Song Lãng'!AL18+'[2]Xã Tam Quang'!AL18+'[2]Xã Tân Hòa'!AL18+'[2]Xã Tân Lập'!AL18+'[2]Xã Tân Phong'!AL18+'[2]Xã Trung An'!AL18+'[2]Xã Tự Tân'!AL18+'[2]Xã Việt Hùng'!AL18+'[2]Xã Việt Thuận'!AL18+'[2]Xã Vũ Đoài'!AL18+'[2]Xã Vũ Hội'!AL18+'[2]Xã Vũ Tiến'!AL18+'[2]Xã Vũ Vân'!AL18+'[2]Xã Vũ Vinh'!AL18+'[2]Xã Xuân Hòa'!AL18</f>
        <v>0</v>
      </c>
      <c r="AM18" s="130">
        <f>'[2]Phường 1'!AM18+'[2]Phường 2'!AM18+'[2]Phường 3'!AM18+'[2]Phường An Đôn'!AM18+'[2]Xã Hải Lệ'!AM18+'[2]Phường Ninh Phong'!AM18+'[2]Phường Ninh Sơn'!AM18+'[2]Phường Phúc Thành'!AM18+'[2]Phường Tân Thành'!AM18+'[2]Phường Thanh Bình'!AM18+'[2]Phường Vân Giang'!AM18+'[2]Xã Ninh Nhất'!AM18+'[2]Xã Ninh Phúc'!AM18+'[2]Xã Ninh Tiến'!AM18+'[2]Xã Song An'!AM18+'[2]Xã Song Lãng'!AM18+'[2]Xã Tam Quang'!AM18+'[2]Xã Tân Hòa'!AM18+'[2]Xã Tân Lập'!AM18+'[2]Xã Tân Phong'!AM18+'[2]Xã Trung An'!AM18+'[2]Xã Tự Tân'!AM18+'[2]Xã Việt Hùng'!AM18+'[2]Xã Việt Thuận'!AM18+'[2]Xã Vũ Đoài'!AM18+'[2]Xã Vũ Hội'!AM18+'[2]Xã Vũ Tiến'!AM18+'[2]Xã Vũ Vân'!AM18+'[2]Xã Vũ Vinh'!AM18+'[2]Xã Xuân Hòa'!AM18</f>
        <v>0</v>
      </c>
      <c r="AN18" s="130">
        <f>'[2]Phường 1'!AN18+'[2]Phường 2'!AN18+'[2]Phường 3'!AN18+'[2]Phường An Đôn'!AN18+'[2]Xã Hải Lệ'!AN18+'[2]Phường Ninh Phong'!AN18+'[2]Phường Ninh Sơn'!AN18+'[2]Phường Phúc Thành'!AN18+'[2]Phường Tân Thành'!AN18+'[2]Phường Thanh Bình'!AN18+'[2]Phường Vân Giang'!AN18+'[2]Xã Ninh Nhất'!AN18+'[2]Xã Ninh Phúc'!AN18+'[2]Xã Ninh Tiến'!AN18+'[2]Xã Song An'!AN18+'[2]Xã Song Lãng'!AN18+'[2]Xã Tam Quang'!AN18+'[2]Xã Tân Hòa'!AN18+'[2]Xã Tân Lập'!AN18+'[2]Xã Tân Phong'!AN18+'[2]Xã Trung An'!AN18+'[2]Xã Tự Tân'!AN18+'[2]Xã Việt Hùng'!AN18+'[2]Xã Việt Thuận'!AN18+'[2]Xã Vũ Đoài'!AN18+'[2]Xã Vũ Hội'!AN18+'[2]Xã Vũ Tiến'!AN18+'[2]Xã Vũ Vân'!AN18+'[2]Xã Vũ Vinh'!AN18+'[2]Xã Xuân Hòa'!AN18</f>
        <v>0</v>
      </c>
      <c r="AO18" s="130">
        <f>'[2]Phường 1'!AO18+'[2]Phường 2'!AO18+'[2]Phường 3'!AO18+'[2]Phường An Đôn'!AO18+'[2]Xã Hải Lệ'!AO18+'[2]Phường Ninh Phong'!AO18+'[2]Phường Ninh Sơn'!AO18+'[2]Phường Phúc Thành'!AO18+'[2]Phường Tân Thành'!AO18+'[2]Phường Thanh Bình'!AO18+'[2]Phường Vân Giang'!AO18+'[2]Xã Ninh Nhất'!AO18+'[2]Xã Ninh Phúc'!AO18+'[2]Xã Ninh Tiến'!AO18+'[2]Xã Song An'!AO18+'[2]Xã Song Lãng'!AO18+'[2]Xã Tam Quang'!AO18+'[2]Xã Tân Hòa'!AO18+'[2]Xã Tân Lập'!AO18+'[2]Xã Tân Phong'!AO18+'[2]Xã Trung An'!AO18+'[2]Xã Tự Tân'!AO18+'[2]Xã Việt Hùng'!AO18+'[2]Xã Việt Thuận'!AO18+'[2]Xã Vũ Đoài'!AO18+'[2]Xã Vũ Hội'!AO18+'[2]Xã Vũ Tiến'!AO18+'[2]Xã Vũ Vân'!AO18+'[2]Xã Vũ Vinh'!AO18+'[2]Xã Xuân Hòa'!AO18</f>
        <v>0</v>
      </c>
      <c r="AP18" s="130">
        <f>'[2]Phường 1'!AP18+'[2]Phường 2'!AP18+'[2]Phường 3'!AP18+'[2]Phường An Đôn'!AP18+'[2]Xã Hải Lệ'!AP18+'[2]Phường Ninh Phong'!AP18+'[2]Phường Ninh Sơn'!AP18+'[2]Phường Phúc Thành'!AP18+'[2]Phường Tân Thành'!AP18+'[2]Phường Thanh Bình'!AP18+'[2]Phường Vân Giang'!AP18+'[2]Xã Ninh Nhất'!AP18+'[2]Xã Ninh Phúc'!AP18+'[2]Xã Ninh Tiến'!AP18+'[2]Xã Song An'!AP18+'[2]Xã Song Lãng'!AP18+'[2]Xã Tam Quang'!AP18+'[2]Xã Tân Hòa'!AP18+'[2]Xã Tân Lập'!AP18+'[2]Xã Tân Phong'!AP18+'[2]Xã Trung An'!AP18+'[2]Xã Tự Tân'!AP18+'[2]Xã Việt Hùng'!AP18+'[2]Xã Việt Thuận'!AP18+'[2]Xã Vũ Đoài'!AP18+'[2]Xã Vũ Hội'!AP18+'[2]Xã Vũ Tiến'!AP18+'[2]Xã Vũ Vân'!AP18+'[2]Xã Vũ Vinh'!AP18+'[2]Xã Xuân Hòa'!AP18</f>
        <v>0</v>
      </c>
      <c r="AQ18" s="130">
        <f t="shared" si="5"/>
        <v>0</v>
      </c>
      <c r="AR18" s="130">
        <f>'[2]Phường 1'!AR18+'[2]Phường 2'!AR18+'[2]Phường 3'!AR18+'[2]Phường An Đôn'!AR18+'[2]Xã Hải Lệ'!AR18+'[2]Phường Ninh Phong'!AR18+'[2]Phường Ninh Sơn'!AR18+'[2]Phường Phúc Thành'!AR18+'[2]Phường Tân Thành'!AR18+'[2]Phường Thanh Bình'!AR18+'[2]Phường Vân Giang'!AR18+'[2]Xã Ninh Nhất'!AR18+'[2]Xã Ninh Phúc'!AR18+'[2]Xã Ninh Tiến'!AR18+'[2]Xã Song An'!AR18+'[2]Xã Song Lãng'!AR18+'[2]Xã Tam Quang'!AR18+'[2]Xã Tân Hòa'!AR18+'[2]Xã Tân Lập'!AR18+'[2]Xã Tân Phong'!AR18+'[2]Xã Trung An'!AR18+'[2]Xã Tự Tân'!AR18+'[2]Xã Việt Hùng'!AR18+'[2]Xã Việt Thuận'!AR18+'[2]Xã Vũ Đoài'!AR18+'[2]Xã Vũ Hội'!AR18+'[2]Xã Vũ Tiến'!AR18+'[2]Xã Vũ Vân'!AR18+'[2]Xã Vũ Vinh'!AR18+'[2]Xã Xuân Hòa'!AR18</f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0</v>
      </c>
      <c r="BH18" s="130">
        <v>0</v>
      </c>
      <c r="BI18" s="142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44">
        <v>0</v>
      </c>
      <c r="BQ18" s="144">
        <v>0</v>
      </c>
      <c r="BR18" s="238">
        <f>'17-CH'!$G18</f>
        <v>0</v>
      </c>
      <c r="BS18" s="118">
        <f t="shared" si="1"/>
        <v>0</v>
      </c>
    </row>
    <row r="19" spans="1:71" ht="19.899999999999999" customHeight="1">
      <c r="A19" s="126" t="s">
        <v>34</v>
      </c>
      <c r="B19" s="88" t="s">
        <v>35</v>
      </c>
      <c r="C19" s="87" t="s">
        <v>36</v>
      </c>
      <c r="D19" s="129">
        <f>'[2]01CH'!D19</f>
        <v>71.023980000000009</v>
      </c>
      <c r="E19" s="127">
        <f>I19+J19+K19+L19+M19+P19+Q19+R19+F19</f>
        <v>0</v>
      </c>
      <c r="F19" s="129">
        <f t="shared" si="6"/>
        <v>0</v>
      </c>
      <c r="G19" s="129">
        <f>'[2]Phường 1'!G19+'[2]Phường 2'!G19+'[2]Phường 3'!G19+'[2]Phường An Đôn'!G19+'[2]Xã Hải Lệ'!G19+'[2]Phường Ninh Phong'!G19+'[2]Phường Ninh Sơn'!G19+'[2]Phường Phúc Thành'!G19+'[2]Phường Tân Thành'!G19+'[2]Phường Thanh Bình'!G19+'[2]Phường Vân Giang'!G19+'[2]Xã Ninh Nhất'!G19+'[2]Xã Ninh Phúc'!G19+'[2]Xã Ninh Tiến'!G19+'[2]Xã Song An'!G19+'[2]Xã Song Lãng'!G19+'[2]Xã Tam Quang'!G19+'[2]Xã Tân Hòa'!G19+'[2]Xã Tân Lập'!G19+'[2]Xã Tân Phong'!G19+'[2]Xã Trung An'!G19+'[2]Xã Tự Tân'!G19+'[2]Xã Việt Hùng'!G19+'[2]Xã Việt Thuận'!G19+'[2]Xã Vũ Đoài'!G19+'[2]Xã Vũ Hội'!G19+'[2]Xã Vũ Tiến'!G19+'[2]Xã Vũ Vân'!G19+'[2]Xã Vũ Vinh'!G19+'[2]Xã Xuân Hòa'!G19</f>
        <v>0</v>
      </c>
      <c r="H19" s="129">
        <f>'[2]Phường 1'!H19+'[2]Phường 2'!H19+'[2]Phường 3'!H19+'[2]Phường An Đôn'!H19+'[2]Xã Hải Lệ'!H19+'[2]Phường Ninh Phong'!H19+'[2]Phường Ninh Sơn'!H19+'[2]Phường Phúc Thành'!H19+'[2]Phường Tân Thành'!H19+'[2]Phường Thanh Bình'!H19+'[2]Phường Vân Giang'!H19+'[2]Xã Ninh Nhất'!H19+'[2]Xã Ninh Phúc'!H19+'[2]Xã Ninh Tiến'!H19+'[2]Xã Song An'!H19+'[2]Xã Song Lãng'!H19+'[2]Xã Tam Quang'!H19+'[2]Xã Tân Hòa'!H19+'[2]Xã Tân Lập'!H19+'[2]Xã Tân Phong'!H19+'[2]Xã Trung An'!H19+'[2]Xã Tự Tân'!H19+'[2]Xã Việt Hùng'!H19+'[2]Xã Việt Thuận'!H19+'[2]Xã Vũ Đoài'!H19+'[2]Xã Vũ Hội'!H19+'[2]Xã Vũ Tiến'!H19+'[2]Xã Vũ Vân'!H19+'[2]Xã Vũ Vinh'!H19+'[2]Xã Xuân Hòa'!H19</f>
        <v>0</v>
      </c>
      <c r="I19" s="129">
        <f>'[2]Phường 1'!I19+'[2]Phường 2'!I19+'[2]Phường 3'!I19+'[2]Phường An Đôn'!I19+'[2]Xã Hải Lệ'!I19+'[2]Phường Ninh Phong'!I19+'[2]Phường Ninh Sơn'!I19+'[2]Phường Phúc Thành'!I19+'[2]Phường Tân Thành'!I19+'[2]Phường Thanh Bình'!I19+'[2]Phường Vân Giang'!I19+'[2]Xã Ninh Nhất'!I19+'[2]Xã Ninh Phúc'!I19+'[2]Xã Ninh Tiến'!I19+'[2]Xã Song An'!I19+'[2]Xã Song Lãng'!I19+'[2]Xã Tam Quang'!I19+'[2]Xã Tân Hòa'!I19+'[2]Xã Tân Lập'!I19+'[2]Xã Tân Phong'!I19+'[2]Xã Trung An'!I19+'[2]Xã Tự Tân'!I19+'[2]Xã Việt Hùng'!I19+'[2]Xã Việt Thuận'!I19+'[2]Xã Vũ Đoài'!I19+'[2]Xã Vũ Hội'!I19+'[2]Xã Vũ Tiến'!I19+'[2]Xã Vũ Vân'!I19+'[2]Xã Vũ Vinh'!I19+'[2]Xã Xuân Hòa'!I19</f>
        <v>0</v>
      </c>
      <c r="J19" s="129">
        <f>'[2]Phường 1'!J19+'[2]Phường 2'!J19+'[2]Phường 3'!J19+'[2]Phường An Đôn'!J19+'[2]Xã Hải Lệ'!J19+'[2]Phường Ninh Phong'!J19+'[2]Phường Ninh Sơn'!J19+'[2]Phường Phúc Thành'!J19+'[2]Phường Tân Thành'!J19+'[2]Phường Thanh Bình'!J19+'[2]Phường Vân Giang'!J19+'[2]Xã Ninh Nhất'!J19+'[2]Xã Ninh Phúc'!J19+'[2]Xã Ninh Tiến'!J19+'[2]Xã Song An'!J19+'[2]Xã Song Lãng'!J19+'[2]Xã Tam Quang'!J19+'[2]Xã Tân Hòa'!J19+'[2]Xã Tân Lập'!J19+'[2]Xã Tân Phong'!J19+'[2]Xã Trung An'!J19+'[2]Xã Tự Tân'!J19+'[2]Xã Việt Hùng'!J19+'[2]Xã Việt Thuận'!J19+'[2]Xã Vũ Đoài'!J19+'[2]Xã Vũ Hội'!J19+'[2]Xã Vũ Tiến'!J19+'[2]Xã Vũ Vân'!J19+'[2]Xã Vũ Vinh'!J19+'[2]Xã Xuân Hòa'!J19</f>
        <v>0</v>
      </c>
      <c r="K19" s="129">
        <f>'[2]Phường 1'!K19+'[2]Phường 2'!K19+'[2]Phường 3'!K19+'[2]Phường An Đôn'!K19+'[2]Xã Hải Lệ'!K19+'[2]Phường Ninh Phong'!K19+'[2]Phường Ninh Sơn'!K19+'[2]Phường Phúc Thành'!K19+'[2]Phường Tân Thành'!K19+'[2]Phường Thanh Bình'!K19+'[2]Phường Vân Giang'!K19+'[2]Xã Ninh Nhất'!K19+'[2]Xã Ninh Phúc'!K19+'[2]Xã Ninh Tiến'!K19+'[2]Xã Song An'!K19+'[2]Xã Song Lãng'!K19+'[2]Xã Tam Quang'!K19+'[2]Xã Tân Hòa'!K19+'[2]Xã Tân Lập'!K19+'[2]Xã Tân Phong'!K19+'[2]Xã Trung An'!K19+'[2]Xã Tự Tân'!K19+'[2]Xã Việt Hùng'!K19+'[2]Xã Việt Thuận'!K19+'[2]Xã Vũ Đoài'!K19+'[2]Xã Vũ Hội'!K19+'[2]Xã Vũ Tiến'!K19+'[2]Xã Vũ Vân'!K19+'[2]Xã Vũ Vinh'!K19+'[2]Xã Xuân Hòa'!K19</f>
        <v>0</v>
      </c>
      <c r="L19" s="129">
        <f>'[2]Phường 1'!L19+'[2]Phường 2'!L19+'[2]Phường 3'!L19+'[2]Phường An Đôn'!L19+'[2]Xã Hải Lệ'!L19+'[2]Phường Ninh Phong'!L19+'[2]Phường Ninh Sơn'!L19+'[2]Phường Phúc Thành'!L19+'[2]Phường Tân Thành'!L19+'[2]Phường Thanh Bình'!L19+'[2]Phường Vân Giang'!L19+'[2]Xã Ninh Nhất'!L19+'[2]Xã Ninh Phúc'!L19+'[2]Xã Ninh Tiến'!L19+'[2]Xã Song An'!L19+'[2]Xã Song Lãng'!L19+'[2]Xã Tam Quang'!L19+'[2]Xã Tân Hòa'!L19+'[2]Xã Tân Lập'!L19+'[2]Xã Tân Phong'!L19+'[2]Xã Trung An'!L19+'[2]Xã Tự Tân'!L19+'[2]Xã Việt Hùng'!L19+'[2]Xã Việt Thuận'!L19+'[2]Xã Vũ Đoài'!L19+'[2]Xã Vũ Hội'!L19+'[2]Xã Vũ Tiến'!L19+'[2]Xã Vũ Vân'!L19+'[2]Xã Vũ Vinh'!L19+'[2]Xã Xuân Hòa'!L19</f>
        <v>0</v>
      </c>
      <c r="M19" s="129">
        <f>'[2]Phường 1'!M19+'[2]Phường 2'!M19+'[2]Phường 3'!M19+'[2]Phường An Đôn'!M19+'[2]Xã Hải Lệ'!M19+'[2]Phường Ninh Phong'!M19+'[2]Phường Ninh Sơn'!M19+'[2]Phường Phúc Thành'!M19+'[2]Phường Tân Thành'!M19+'[2]Phường Thanh Bình'!M19+'[2]Phường Vân Giang'!M19+'[2]Xã Ninh Nhất'!M19+'[2]Xã Ninh Phúc'!M19+'[2]Xã Ninh Tiến'!M19+'[2]Xã Song An'!M19+'[2]Xã Song Lãng'!M19+'[2]Xã Tam Quang'!M19+'[2]Xã Tân Hòa'!M19+'[2]Xã Tân Lập'!M19+'[2]Xã Tân Phong'!M19+'[2]Xã Trung An'!M19+'[2]Xã Tự Tân'!M19+'[2]Xã Việt Hùng'!M19+'[2]Xã Việt Thuận'!M19+'[2]Xã Vũ Đoài'!M19+'[2]Xã Vũ Hội'!M19+'[2]Xã Vũ Tiến'!M19+'[2]Xã Vũ Vân'!M19+'[2]Xã Vũ Vinh'!M19+'[2]Xã Xuân Hòa'!M19</f>
        <v>0</v>
      </c>
      <c r="N19" s="130">
        <f>'[2]Phường 1'!N19+'[2]Phường 2'!N19+'[2]Phường 3'!N19+'[2]Phường An Đôn'!N19+'[2]Xã Hải Lệ'!N19+'[2]Phường Ninh Phong'!N19+'[2]Phường Ninh Sơn'!N19+'[2]Phường Phúc Thành'!N19+'[2]Phường Tân Thành'!N19+'[2]Phường Thanh Bình'!N19+'[2]Phường Vân Giang'!N19+'[2]Xã Ninh Nhất'!N19+'[2]Xã Ninh Phúc'!N19+'[2]Xã Ninh Tiến'!N19+'[2]Xã Song An'!N19+'[2]Xã Song Lãng'!N19+'[2]Xã Tam Quang'!N19+'[2]Xã Tân Hòa'!N19+'[2]Xã Tân Lập'!N19+'[2]Xã Tân Phong'!N19+'[2]Xã Trung An'!N19+'[2]Xã Tự Tân'!N19+'[2]Xã Việt Hùng'!N19+'[2]Xã Việt Thuận'!N19+'[2]Xã Vũ Đoài'!N19+'[2]Xã Vũ Hội'!N19+'[2]Xã Vũ Tiến'!N19+'[2]Xã Vũ Vân'!N19+'[2]Xã Vũ Vinh'!N19+'[2]Xã Xuân Hòa'!N19</f>
        <v>0</v>
      </c>
      <c r="O19" s="140">
        <f>$D19-$BO19</f>
        <v>70.993980000000008</v>
      </c>
      <c r="P19" s="129">
        <f>'[2]Phường 1'!P19+'[2]Phường 2'!P19+'[2]Phường 3'!P19+'[2]Phường An Đôn'!P19+'[2]Xã Hải Lệ'!P19+'[2]Phường Ninh Phong'!P19+'[2]Phường Ninh Sơn'!P19+'[2]Phường Phúc Thành'!P19+'[2]Phường Tân Thành'!P19+'[2]Phường Thanh Bình'!P19+'[2]Phường Vân Giang'!P19+'[2]Xã Ninh Nhất'!P19+'[2]Xã Ninh Phúc'!P19+'[2]Xã Ninh Tiến'!P19+'[2]Xã Song An'!P19+'[2]Xã Song Lãng'!P19+'[2]Xã Tam Quang'!P19+'[2]Xã Tân Hòa'!P19+'[2]Xã Tân Lập'!P19+'[2]Xã Tân Phong'!P19+'[2]Xã Trung An'!P19+'[2]Xã Tự Tân'!P19+'[2]Xã Việt Hùng'!P19+'[2]Xã Việt Thuận'!P19+'[2]Xã Vũ Đoài'!P19+'[2]Xã Vũ Hội'!P19+'[2]Xã Vũ Tiến'!P19+'[2]Xã Vũ Vân'!P19+'[2]Xã Vũ Vinh'!P19+'[2]Xã Xuân Hòa'!P19</f>
        <v>0</v>
      </c>
      <c r="Q19" s="129">
        <f>'[2]Phường 1'!Q19+'[2]Phường 2'!Q19+'[2]Phường 3'!Q19+'[2]Phường An Đôn'!Q19+'[2]Xã Hải Lệ'!Q19+'[2]Phường Ninh Phong'!Q19+'[2]Phường Ninh Sơn'!Q19+'[2]Phường Phúc Thành'!Q19+'[2]Phường Tân Thành'!Q19+'[2]Phường Thanh Bình'!Q19+'[2]Phường Vân Giang'!Q19+'[2]Xã Ninh Nhất'!Q19+'[2]Xã Ninh Phúc'!Q19+'[2]Xã Ninh Tiến'!Q19+'[2]Xã Song An'!Q19+'[2]Xã Song Lãng'!Q19+'[2]Xã Tam Quang'!Q19+'[2]Xã Tân Hòa'!Q19+'[2]Xã Tân Lập'!Q19+'[2]Xã Tân Phong'!Q19+'[2]Xã Trung An'!Q19+'[2]Xã Tự Tân'!Q19+'[2]Xã Việt Hùng'!Q19+'[2]Xã Việt Thuận'!Q19+'[2]Xã Vũ Đoài'!Q19+'[2]Xã Vũ Hội'!Q19+'[2]Xã Vũ Tiến'!Q19+'[2]Xã Vũ Vân'!Q19+'[2]Xã Vũ Vinh'!Q19+'[2]Xã Xuân Hòa'!Q19</f>
        <v>0</v>
      </c>
      <c r="R19" s="129">
        <f>'[2]Phường 1'!R19+'[2]Phường 2'!R19+'[2]Phường 3'!R19+'[2]Phường An Đôn'!R19+'[2]Xã Hải Lệ'!R19+'[2]Phường Ninh Phong'!R19+'[2]Phường Ninh Sơn'!R19+'[2]Phường Phúc Thành'!R19+'[2]Phường Tân Thành'!R19+'[2]Phường Thanh Bình'!R19+'[2]Phường Vân Giang'!R19+'[2]Xã Ninh Nhất'!R19+'[2]Xã Ninh Phúc'!R19+'[2]Xã Ninh Tiến'!R19+'[2]Xã Song An'!R19+'[2]Xã Song Lãng'!R19+'[2]Xã Tam Quang'!R19+'[2]Xã Tân Hòa'!R19+'[2]Xã Tân Lập'!R19+'[2]Xã Tân Phong'!R19+'[2]Xã Trung An'!R19+'[2]Xã Tự Tân'!R19+'[2]Xã Việt Hùng'!R19+'[2]Xã Việt Thuận'!R19+'[2]Xã Vũ Đoài'!R19+'[2]Xã Vũ Hội'!R19+'[2]Xã Vũ Tiến'!R19+'[2]Xã Vũ Vân'!R19+'[2]Xã Vũ Vinh'!R19+'[2]Xã Xuân Hòa'!R19</f>
        <v>0</v>
      </c>
      <c r="S19" s="127">
        <f t="shared" si="3"/>
        <v>0.03</v>
      </c>
      <c r="T19" s="129">
        <f>'[2]Phường 1'!T19+'[2]Phường 2'!T19+'[2]Phường 3'!T19+'[2]Phường An Đôn'!T19+'[2]Xã Hải Lệ'!T19+'[2]Phường Ninh Phong'!T19+'[2]Phường Ninh Sơn'!T19+'[2]Phường Phúc Thành'!T19+'[2]Phường Tân Thành'!T19+'[2]Phường Thanh Bình'!T19+'[2]Phường Vân Giang'!T19+'[2]Xã Ninh Nhất'!T19+'[2]Xã Ninh Phúc'!T19+'[2]Xã Ninh Tiến'!T19+'[2]Xã Song An'!T19+'[2]Xã Song Lãng'!T19+'[2]Xã Tam Quang'!T19+'[2]Xã Tân Hòa'!T19+'[2]Xã Tân Lập'!T19+'[2]Xã Tân Phong'!T19+'[2]Xã Trung An'!T19+'[2]Xã Tự Tân'!T19+'[2]Xã Việt Hùng'!T19+'[2]Xã Việt Thuận'!T19+'[2]Xã Vũ Đoài'!T19+'[2]Xã Vũ Hội'!T19+'[2]Xã Vũ Tiến'!T19+'[2]Xã Vũ Vân'!T19+'[2]Xã Vũ Vinh'!T19+'[2]Xã Xuân Hòa'!T19</f>
        <v>0.03</v>
      </c>
      <c r="U19" s="129">
        <f>'[2]Phường 1'!U19+'[2]Phường 2'!U19+'[2]Phường 3'!U19+'[2]Phường An Đôn'!U19+'[2]Xã Hải Lệ'!U19+'[2]Phường Ninh Phong'!U19+'[2]Phường Ninh Sơn'!U19+'[2]Phường Phúc Thành'!U19+'[2]Phường Tân Thành'!U19+'[2]Phường Thanh Bình'!U19+'[2]Phường Vân Giang'!U19+'[2]Xã Ninh Nhất'!U19+'[2]Xã Ninh Phúc'!U19+'[2]Xã Ninh Tiến'!U19+'[2]Xã Song An'!U19+'[2]Xã Song Lãng'!U19+'[2]Xã Tam Quang'!U19+'[2]Xã Tân Hòa'!U19+'[2]Xã Tân Lập'!U19+'[2]Xã Tân Phong'!U19+'[2]Xã Trung An'!U19+'[2]Xã Tự Tân'!U19+'[2]Xã Việt Hùng'!U19+'[2]Xã Việt Thuận'!U19+'[2]Xã Vũ Đoài'!U19+'[2]Xã Vũ Hội'!U19+'[2]Xã Vũ Tiến'!U19+'[2]Xã Vũ Vân'!U19+'[2]Xã Vũ Vinh'!U19+'[2]Xã Xuân Hòa'!U19</f>
        <v>0</v>
      </c>
      <c r="V19" s="129">
        <f>'[2]Phường 1'!V19+'[2]Phường 2'!V19+'[2]Phường 3'!V19+'[2]Phường An Đôn'!V19+'[2]Xã Hải Lệ'!V19+'[2]Phường Ninh Phong'!V19+'[2]Phường Ninh Sơn'!V19+'[2]Phường Phúc Thành'!V19+'[2]Phường Tân Thành'!V19+'[2]Phường Thanh Bình'!V19+'[2]Phường Vân Giang'!V19+'[2]Xã Ninh Nhất'!V19+'[2]Xã Ninh Phúc'!V19+'[2]Xã Ninh Tiến'!V19+'[2]Xã Song An'!V19+'[2]Xã Song Lãng'!V19+'[2]Xã Tam Quang'!V19+'[2]Xã Tân Hòa'!V19+'[2]Xã Tân Lập'!V19+'[2]Xã Tân Phong'!V19+'[2]Xã Trung An'!V19+'[2]Xã Tự Tân'!V19+'[2]Xã Việt Hùng'!V19+'[2]Xã Việt Thuận'!V19+'[2]Xã Vũ Đoài'!V19+'[2]Xã Vũ Hội'!V19+'[2]Xã Vũ Tiến'!V19+'[2]Xã Vũ Vân'!V19+'[2]Xã Vũ Vinh'!V19+'[2]Xã Xuân Hòa'!V19</f>
        <v>0</v>
      </c>
      <c r="W19" s="129">
        <f>'[2]Phường 1'!W19+'[2]Phường 2'!W19+'[2]Phường 3'!W19+'[2]Phường An Đôn'!W19+'[2]Xã Hải Lệ'!W19+'[2]Phường Ninh Phong'!W19+'[2]Phường Ninh Sơn'!W19+'[2]Phường Phúc Thành'!W19+'[2]Phường Tân Thành'!W19+'[2]Phường Thanh Bình'!W19+'[2]Phường Vân Giang'!W19+'[2]Xã Ninh Nhất'!W19+'[2]Xã Ninh Phúc'!W19+'[2]Xã Ninh Tiến'!W19+'[2]Xã Song An'!W19+'[2]Xã Song Lãng'!W19+'[2]Xã Tam Quang'!W19+'[2]Xã Tân Hòa'!W19+'[2]Xã Tân Lập'!W19+'[2]Xã Tân Phong'!W19+'[2]Xã Trung An'!W19+'[2]Xã Tự Tân'!W19+'[2]Xã Việt Hùng'!W19+'[2]Xã Việt Thuận'!W19+'[2]Xã Vũ Đoài'!W19+'[2]Xã Vũ Hội'!W19+'[2]Xã Vũ Tiến'!W19+'[2]Xã Vũ Vân'!W19+'[2]Xã Vũ Vinh'!W19+'[2]Xã Xuân Hòa'!W19</f>
        <v>0</v>
      </c>
      <c r="X19" s="129">
        <f>'[2]Phường 1'!X19+'[2]Phường 2'!X19+'[2]Phường 3'!X19+'[2]Phường An Đôn'!X19+'[2]Xã Hải Lệ'!X19+'[2]Phường Ninh Phong'!X19+'[2]Phường Ninh Sơn'!X19+'[2]Phường Phúc Thành'!X19+'[2]Phường Tân Thành'!X19+'[2]Phường Thanh Bình'!X19+'[2]Phường Vân Giang'!X19+'[2]Xã Ninh Nhất'!X19+'[2]Xã Ninh Phúc'!X19+'[2]Xã Ninh Tiến'!X19+'[2]Xã Song An'!X19+'[2]Xã Song Lãng'!X19+'[2]Xã Tam Quang'!X19+'[2]Xã Tân Hòa'!X19+'[2]Xã Tân Lập'!X19+'[2]Xã Tân Phong'!X19+'[2]Xã Trung An'!X19+'[2]Xã Tự Tân'!X19+'[2]Xã Việt Hùng'!X19+'[2]Xã Việt Thuận'!X19+'[2]Xã Vũ Đoài'!X19+'[2]Xã Vũ Hội'!X19+'[2]Xã Vũ Tiến'!X19+'[2]Xã Vũ Vân'!X19+'[2]Xã Vũ Vinh'!X19+'[2]Xã Xuân Hòa'!X19</f>
        <v>0</v>
      </c>
      <c r="Y19" s="129">
        <f t="shared" si="7"/>
        <v>0</v>
      </c>
      <c r="Z19" s="130">
        <f>'[2]Phường 1'!Z19+'[2]Phường 2'!Z19+'[2]Phường 3'!Z19+'[2]Phường An Đôn'!Z19+'[2]Xã Hải Lệ'!Z19+'[2]Phường Ninh Phong'!Z19+'[2]Phường Ninh Sơn'!Z19+'[2]Phường Phúc Thành'!Z19+'[2]Phường Tân Thành'!Z19+'[2]Phường Thanh Bình'!Z19+'[2]Phường Vân Giang'!Z19+'[2]Xã Ninh Nhất'!Z19+'[2]Xã Ninh Phúc'!Z19+'[2]Xã Ninh Tiến'!Z19+'[2]Xã Song An'!Z19+'[2]Xã Song Lãng'!Z19+'[2]Xã Tam Quang'!Z19+'[2]Xã Tân Hòa'!Z19+'[2]Xã Tân Lập'!Z19+'[2]Xã Tân Phong'!Z19+'[2]Xã Trung An'!Z19+'[2]Xã Tự Tân'!Z19+'[2]Xã Việt Hùng'!Z19+'[2]Xã Việt Thuận'!Z19+'[2]Xã Vũ Đoài'!Z19+'[2]Xã Vũ Hội'!Z19+'[2]Xã Vũ Tiến'!Z19+'[2]Xã Vũ Vân'!Z19+'[2]Xã Vũ Vinh'!Z19+'[2]Xã Xuân Hòa'!Z19</f>
        <v>0</v>
      </c>
      <c r="AA19" s="130">
        <f>'[2]Phường 1'!AA19+'[2]Phường 2'!AA19+'[2]Phường 3'!AA19+'[2]Phường An Đôn'!AA19+'[2]Xã Hải Lệ'!AA19+'[2]Phường Ninh Phong'!AA19+'[2]Phường Ninh Sơn'!AA19+'[2]Phường Phúc Thành'!AA19+'[2]Phường Tân Thành'!AA19+'[2]Phường Thanh Bình'!AA19+'[2]Phường Vân Giang'!AA19+'[2]Xã Ninh Nhất'!AA19+'[2]Xã Ninh Phúc'!AA19+'[2]Xã Ninh Tiến'!AA19+'[2]Xã Song An'!AA19+'[2]Xã Song Lãng'!AA19+'[2]Xã Tam Quang'!AA19+'[2]Xã Tân Hòa'!AA19+'[2]Xã Tân Lập'!AA19+'[2]Xã Tân Phong'!AA19+'[2]Xã Trung An'!AA19+'[2]Xã Tự Tân'!AA19+'[2]Xã Việt Hùng'!AA19+'[2]Xã Việt Thuận'!AA19+'[2]Xã Vũ Đoài'!AA19+'[2]Xã Vũ Hội'!AA19+'[2]Xã Vũ Tiến'!AA19+'[2]Xã Vũ Vân'!AA19+'[2]Xã Vũ Vinh'!AA19+'[2]Xã Xuân Hòa'!AA19</f>
        <v>0</v>
      </c>
      <c r="AB19" s="130">
        <f>'[2]Phường 1'!AB19+'[2]Phường 2'!AB19+'[2]Phường 3'!AB19+'[2]Phường An Đôn'!AB19+'[2]Xã Hải Lệ'!AB19+'[2]Phường Ninh Phong'!AB19+'[2]Phường Ninh Sơn'!AB19+'[2]Phường Phúc Thành'!AB19+'[2]Phường Tân Thành'!AB19+'[2]Phường Thanh Bình'!AB19+'[2]Phường Vân Giang'!AB19+'[2]Xã Ninh Nhất'!AB19+'[2]Xã Ninh Phúc'!AB19+'[2]Xã Ninh Tiến'!AB19+'[2]Xã Song An'!AB19+'[2]Xã Song Lãng'!AB19+'[2]Xã Tam Quang'!AB19+'[2]Xã Tân Hòa'!AB19+'[2]Xã Tân Lập'!AB19+'[2]Xã Tân Phong'!AB19+'[2]Xã Trung An'!AB19+'[2]Xã Tự Tân'!AB19+'[2]Xã Việt Hùng'!AB19+'[2]Xã Việt Thuận'!AB19+'[2]Xã Vũ Đoài'!AB19+'[2]Xã Vũ Hội'!AB19+'[2]Xã Vũ Tiến'!AB19+'[2]Xã Vũ Vân'!AB19+'[2]Xã Vũ Vinh'!AB19+'[2]Xã Xuân Hòa'!AB19</f>
        <v>0</v>
      </c>
      <c r="AC19" s="130">
        <f>'[2]Phường 1'!AC19+'[2]Phường 2'!AC19+'[2]Phường 3'!AC19+'[2]Phường An Đôn'!AC19+'[2]Xã Hải Lệ'!AC19+'[2]Phường Ninh Phong'!AC19+'[2]Phường Ninh Sơn'!AC19+'[2]Phường Phúc Thành'!AC19+'[2]Phường Tân Thành'!AC19+'[2]Phường Thanh Bình'!AC19+'[2]Phường Vân Giang'!AC19+'[2]Xã Ninh Nhất'!AC19+'[2]Xã Ninh Phúc'!AC19+'[2]Xã Ninh Tiến'!AC19+'[2]Xã Song An'!AC19+'[2]Xã Song Lãng'!AC19+'[2]Xã Tam Quang'!AC19+'[2]Xã Tân Hòa'!AC19+'[2]Xã Tân Lập'!AC19+'[2]Xã Tân Phong'!AC19+'[2]Xã Trung An'!AC19+'[2]Xã Tự Tân'!AC19+'[2]Xã Việt Hùng'!AC19+'[2]Xã Việt Thuận'!AC19+'[2]Xã Vũ Đoài'!AC19+'[2]Xã Vũ Hội'!AC19+'[2]Xã Vũ Tiến'!AC19+'[2]Xã Vũ Vân'!AC19+'[2]Xã Vũ Vinh'!AC19+'[2]Xã Xuân Hòa'!AC19</f>
        <v>0</v>
      </c>
      <c r="AD19" s="130">
        <f>'[2]Phường 1'!AD19+'[2]Phường 2'!AD19+'[2]Phường 3'!AD19+'[2]Phường An Đôn'!AD19+'[2]Xã Hải Lệ'!AD19+'[2]Phường Ninh Phong'!AD19+'[2]Phường Ninh Sơn'!AD19+'[2]Phường Phúc Thành'!AD19+'[2]Phường Tân Thành'!AD19+'[2]Phường Thanh Bình'!AD19+'[2]Phường Vân Giang'!AD19+'[2]Xã Ninh Nhất'!AD19+'[2]Xã Ninh Phúc'!AD19+'[2]Xã Ninh Tiến'!AD19+'[2]Xã Song An'!AD19+'[2]Xã Song Lãng'!AD19+'[2]Xã Tam Quang'!AD19+'[2]Xã Tân Hòa'!AD19+'[2]Xã Tân Lập'!AD19+'[2]Xã Tân Phong'!AD19+'[2]Xã Trung An'!AD19+'[2]Xã Tự Tân'!AD19+'[2]Xã Việt Hùng'!AD19+'[2]Xã Việt Thuận'!AD19+'[2]Xã Vũ Đoài'!AD19+'[2]Xã Vũ Hội'!AD19+'[2]Xã Vũ Tiến'!AD19+'[2]Xã Vũ Vân'!AD19+'[2]Xã Vũ Vinh'!AD19+'[2]Xã Xuân Hòa'!AD19</f>
        <v>0</v>
      </c>
      <c r="AE19" s="130">
        <f>'[2]Phường 1'!AE19+'[2]Phường 2'!AE19+'[2]Phường 3'!AE19+'[2]Phường An Đôn'!AE19+'[2]Xã Hải Lệ'!AE19+'[2]Phường Ninh Phong'!AE19+'[2]Phường Ninh Sơn'!AE19+'[2]Phường Phúc Thành'!AE19+'[2]Phường Tân Thành'!AE19+'[2]Phường Thanh Bình'!AE19+'[2]Phường Vân Giang'!AE19+'[2]Xã Ninh Nhất'!AE19+'[2]Xã Ninh Phúc'!AE19+'[2]Xã Ninh Tiến'!AE19+'[2]Xã Song An'!AE19+'[2]Xã Song Lãng'!AE19+'[2]Xã Tam Quang'!AE19+'[2]Xã Tân Hòa'!AE19+'[2]Xã Tân Lập'!AE19+'[2]Xã Tân Phong'!AE19+'[2]Xã Trung An'!AE19+'[2]Xã Tự Tân'!AE19+'[2]Xã Việt Hùng'!AE19+'[2]Xã Việt Thuận'!AE19+'[2]Xã Vũ Đoài'!AE19+'[2]Xã Vũ Hội'!AE19+'[2]Xã Vũ Tiến'!AE19+'[2]Xã Vũ Vân'!AE19+'[2]Xã Vũ Vinh'!AE19+'[2]Xã Xuân Hòa'!AE19</f>
        <v>0</v>
      </c>
      <c r="AF19" s="130">
        <f>'[2]Phường 1'!AF19+'[2]Phường 2'!AF19+'[2]Phường 3'!AF19+'[2]Phường An Đôn'!AF19+'[2]Xã Hải Lệ'!AF19+'[2]Phường Ninh Phong'!AF19+'[2]Phường Ninh Sơn'!AF19+'[2]Phường Phúc Thành'!AF19+'[2]Phường Tân Thành'!AF19+'[2]Phường Thanh Bình'!AF19+'[2]Phường Vân Giang'!AF19+'[2]Xã Ninh Nhất'!AF19+'[2]Xã Ninh Phúc'!AF19+'[2]Xã Ninh Tiến'!AF19+'[2]Xã Song An'!AF19+'[2]Xã Song Lãng'!AF19+'[2]Xã Tam Quang'!AF19+'[2]Xã Tân Hòa'!AF19+'[2]Xã Tân Lập'!AF19+'[2]Xã Tân Phong'!AF19+'[2]Xã Trung An'!AF19+'[2]Xã Tự Tân'!AF19+'[2]Xã Việt Hùng'!AF19+'[2]Xã Việt Thuận'!AF19+'[2]Xã Vũ Đoài'!AF19+'[2]Xã Vũ Hội'!AF19+'[2]Xã Vũ Tiến'!AF19+'[2]Xã Vũ Vân'!AF19+'[2]Xã Vũ Vinh'!AF19+'[2]Xã Xuân Hòa'!AF19</f>
        <v>0</v>
      </c>
      <c r="AG19" s="130">
        <f>'[2]Phường 1'!AG19+'[2]Phường 2'!AG19+'[2]Phường 3'!AG19+'[2]Phường An Đôn'!AG19+'[2]Xã Hải Lệ'!AG19+'[2]Phường Ninh Phong'!AG19+'[2]Phường Ninh Sơn'!AG19+'[2]Phường Phúc Thành'!AG19+'[2]Phường Tân Thành'!AG19+'[2]Phường Thanh Bình'!AG19+'[2]Phường Vân Giang'!AG19+'[2]Xã Ninh Nhất'!AG19+'[2]Xã Ninh Phúc'!AG19+'[2]Xã Ninh Tiến'!AG19+'[2]Xã Song An'!AG19+'[2]Xã Song Lãng'!AG19+'[2]Xã Tam Quang'!AG19+'[2]Xã Tân Hòa'!AG19+'[2]Xã Tân Lập'!AG19+'[2]Xã Tân Phong'!AG19+'[2]Xã Trung An'!AG19+'[2]Xã Tự Tân'!AG19+'[2]Xã Việt Hùng'!AG19+'[2]Xã Việt Thuận'!AG19+'[2]Xã Vũ Đoài'!AG19+'[2]Xã Vũ Hội'!AG19+'[2]Xã Vũ Tiến'!AG19+'[2]Xã Vũ Vân'!AG19+'[2]Xã Vũ Vinh'!AG19+'[2]Xã Xuân Hòa'!AG19</f>
        <v>0</v>
      </c>
      <c r="AH19" s="130">
        <f>'[2]Phường 1'!AH19+'[2]Phường 2'!AH19+'[2]Phường 3'!AH19+'[2]Phường An Đôn'!AH19+'[2]Xã Hải Lệ'!AH19+'[2]Phường Ninh Phong'!AH19+'[2]Phường Ninh Sơn'!AH19+'[2]Phường Phúc Thành'!AH19+'[2]Phường Tân Thành'!AH19+'[2]Phường Thanh Bình'!AH19+'[2]Phường Vân Giang'!AH19+'[2]Xã Ninh Nhất'!AH19+'[2]Xã Ninh Phúc'!AH19+'[2]Xã Ninh Tiến'!AH19+'[2]Xã Song An'!AH19+'[2]Xã Song Lãng'!AH19+'[2]Xã Tam Quang'!AH19+'[2]Xã Tân Hòa'!AH19+'[2]Xã Tân Lập'!AH19+'[2]Xã Tân Phong'!AH19+'[2]Xã Trung An'!AH19+'[2]Xã Tự Tân'!AH19+'[2]Xã Việt Hùng'!AH19+'[2]Xã Việt Thuận'!AH19+'[2]Xã Vũ Đoài'!AH19+'[2]Xã Vũ Hội'!AH19+'[2]Xã Vũ Tiến'!AH19+'[2]Xã Vũ Vân'!AH19+'[2]Xã Vũ Vinh'!AH19+'[2]Xã Xuân Hòa'!AH19</f>
        <v>0</v>
      </c>
      <c r="AI19" s="130">
        <f>'[2]Phường 1'!AI19+'[2]Phường 2'!AI19+'[2]Phường 3'!AI19+'[2]Phường An Đôn'!AI19+'[2]Xã Hải Lệ'!AI19+'[2]Phường Ninh Phong'!AI19+'[2]Phường Ninh Sơn'!AI19+'[2]Phường Phúc Thành'!AI19+'[2]Phường Tân Thành'!AI19+'[2]Phường Thanh Bình'!AI19+'[2]Phường Vân Giang'!AI19+'[2]Xã Ninh Nhất'!AI19+'[2]Xã Ninh Phúc'!AI19+'[2]Xã Ninh Tiến'!AI19+'[2]Xã Song An'!AI19+'[2]Xã Song Lãng'!AI19+'[2]Xã Tam Quang'!AI19+'[2]Xã Tân Hòa'!AI19+'[2]Xã Tân Lập'!AI19+'[2]Xã Tân Phong'!AI19+'[2]Xã Trung An'!AI19+'[2]Xã Tự Tân'!AI19+'[2]Xã Việt Hùng'!AI19+'[2]Xã Việt Thuận'!AI19+'[2]Xã Vũ Đoài'!AI19+'[2]Xã Vũ Hội'!AI19+'[2]Xã Vũ Tiến'!AI19+'[2]Xã Vũ Vân'!AI19+'[2]Xã Vũ Vinh'!AI19+'[2]Xã Xuân Hòa'!AI19</f>
        <v>0</v>
      </c>
      <c r="AJ19" s="129">
        <f t="shared" si="4"/>
        <v>0</v>
      </c>
      <c r="AK19" s="130">
        <f>'[2]Phường 1'!AK19+'[2]Phường 2'!AK19+'[2]Phường 3'!AK19+'[2]Phường An Đôn'!AK19+'[2]Xã Hải Lệ'!AK19+'[2]Phường Ninh Phong'!AK19+'[2]Phường Ninh Sơn'!AK19+'[2]Phường Phúc Thành'!AK19+'[2]Phường Tân Thành'!AK19+'[2]Phường Thanh Bình'!AK19+'[2]Phường Vân Giang'!AK19+'[2]Xã Ninh Nhất'!AK19+'[2]Xã Ninh Phúc'!AK19+'[2]Xã Ninh Tiến'!AK19+'[2]Xã Song An'!AK19+'[2]Xã Song Lãng'!AK19+'[2]Xã Tam Quang'!AK19+'[2]Xã Tân Hòa'!AK19+'[2]Xã Tân Lập'!AK19+'[2]Xã Tân Phong'!AK19+'[2]Xã Trung An'!AK19+'[2]Xã Tự Tân'!AK19+'[2]Xã Việt Hùng'!AK19+'[2]Xã Việt Thuận'!AK19+'[2]Xã Vũ Đoài'!AK19+'[2]Xã Vũ Hội'!AK19+'[2]Xã Vũ Tiến'!AK19+'[2]Xã Vũ Vân'!AK19+'[2]Xã Vũ Vinh'!AK19+'[2]Xã Xuân Hòa'!AK19</f>
        <v>0</v>
      </c>
      <c r="AL19" s="130">
        <f>'[2]Phường 1'!AL19+'[2]Phường 2'!AL19+'[2]Phường 3'!AL19+'[2]Phường An Đôn'!AL19+'[2]Xã Hải Lệ'!AL19+'[2]Phường Ninh Phong'!AL19+'[2]Phường Ninh Sơn'!AL19+'[2]Phường Phúc Thành'!AL19+'[2]Phường Tân Thành'!AL19+'[2]Phường Thanh Bình'!AL19+'[2]Phường Vân Giang'!AL19+'[2]Xã Ninh Nhất'!AL19+'[2]Xã Ninh Phúc'!AL19+'[2]Xã Ninh Tiến'!AL19+'[2]Xã Song An'!AL19+'[2]Xã Song Lãng'!AL19+'[2]Xã Tam Quang'!AL19+'[2]Xã Tân Hòa'!AL19+'[2]Xã Tân Lập'!AL19+'[2]Xã Tân Phong'!AL19+'[2]Xã Trung An'!AL19+'[2]Xã Tự Tân'!AL19+'[2]Xã Việt Hùng'!AL19+'[2]Xã Việt Thuận'!AL19+'[2]Xã Vũ Đoài'!AL19+'[2]Xã Vũ Hội'!AL19+'[2]Xã Vũ Tiến'!AL19+'[2]Xã Vũ Vân'!AL19+'[2]Xã Vũ Vinh'!AL19+'[2]Xã Xuân Hòa'!AL19</f>
        <v>0</v>
      </c>
      <c r="AM19" s="130">
        <f>'[2]Phường 1'!AM19+'[2]Phường 2'!AM19+'[2]Phường 3'!AM19+'[2]Phường An Đôn'!AM19+'[2]Xã Hải Lệ'!AM19+'[2]Phường Ninh Phong'!AM19+'[2]Phường Ninh Sơn'!AM19+'[2]Phường Phúc Thành'!AM19+'[2]Phường Tân Thành'!AM19+'[2]Phường Thanh Bình'!AM19+'[2]Phường Vân Giang'!AM19+'[2]Xã Ninh Nhất'!AM19+'[2]Xã Ninh Phúc'!AM19+'[2]Xã Ninh Tiến'!AM19+'[2]Xã Song An'!AM19+'[2]Xã Song Lãng'!AM19+'[2]Xã Tam Quang'!AM19+'[2]Xã Tân Hòa'!AM19+'[2]Xã Tân Lập'!AM19+'[2]Xã Tân Phong'!AM19+'[2]Xã Trung An'!AM19+'[2]Xã Tự Tân'!AM19+'[2]Xã Việt Hùng'!AM19+'[2]Xã Việt Thuận'!AM19+'[2]Xã Vũ Đoài'!AM19+'[2]Xã Vũ Hội'!AM19+'[2]Xã Vũ Tiến'!AM19+'[2]Xã Vũ Vân'!AM19+'[2]Xã Vũ Vinh'!AM19+'[2]Xã Xuân Hòa'!AM19</f>
        <v>0</v>
      </c>
      <c r="AN19" s="130">
        <f>'[2]Phường 1'!AN19+'[2]Phường 2'!AN19+'[2]Phường 3'!AN19+'[2]Phường An Đôn'!AN19+'[2]Xã Hải Lệ'!AN19+'[2]Phường Ninh Phong'!AN19+'[2]Phường Ninh Sơn'!AN19+'[2]Phường Phúc Thành'!AN19+'[2]Phường Tân Thành'!AN19+'[2]Phường Thanh Bình'!AN19+'[2]Phường Vân Giang'!AN19+'[2]Xã Ninh Nhất'!AN19+'[2]Xã Ninh Phúc'!AN19+'[2]Xã Ninh Tiến'!AN19+'[2]Xã Song An'!AN19+'[2]Xã Song Lãng'!AN19+'[2]Xã Tam Quang'!AN19+'[2]Xã Tân Hòa'!AN19+'[2]Xã Tân Lập'!AN19+'[2]Xã Tân Phong'!AN19+'[2]Xã Trung An'!AN19+'[2]Xã Tự Tân'!AN19+'[2]Xã Việt Hùng'!AN19+'[2]Xã Việt Thuận'!AN19+'[2]Xã Vũ Đoài'!AN19+'[2]Xã Vũ Hội'!AN19+'[2]Xã Vũ Tiến'!AN19+'[2]Xã Vũ Vân'!AN19+'[2]Xã Vũ Vinh'!AN19+'[2]Xã Xuân Hòa'!AN19</f>
        <v>0</v>
      </c>
      <c r="AO19" s="130">
        <f>'[2]Phường 1'!AO19+'[2]Phường 2'!AO19+'[2]Phường 3'!AO19+'[2]Phường An Đôn'!AO19+'[2]Xã Hải Lệ'!AO19+'[2]Phường Ninh Phong'!AO19+'[2]Phường Ninh Sơn'!AO19+'[2]Phường Phúc Thành'!AO19+'[2]Phường Tân Thành'!AO19+'[2]Phường Thanh Bình'!AO19+'[2]Phường Vân Giang'!AO19+'[2]Xã Ninh Nhất'!AO19+'[2]Xã Ninh Phúc'!AO19+'[2]Xã Ninh Tiến'!AO19+'[2]Xã Song An'!AO19+'[2]Xã Song Lãng'!AO19+'[2]Xã Tam Quang'!AO19+'[2]Xã Tân Hòa'!AO19+'[2]Xã Tân Lập'!AO19+'[2]Xã Tân Phong'!AO19+'[2]Xã Trung An'!AO19+'[2]Xã Tự Tân'!AO19+'[2]Xã Việt Hùng'!AO19+'[2]Xã Việt Thuận'!AO19+'[2]Xã Vũ Đoài'!AO19+'[2]Xã Vũ Hội'!AO19+'[2]Xã Vũ Tiến'!AO19+'[2]Xã Vũ Vân'!AO19+'[2]Xã Vũ Vinh'!AO19+'[2]Xã Xuân Hòa'!AO19</f>
        <v>0</v>
      </c>
      <c r="AP19" s="130">
        <f>'[2]Phường 1'!AP19+'[2]Phường 2'!AP19+'[2]Phường 3'!AP19+'[2]Phường An Đôn'!AP19+'[2]Xã Hải Lệ'!AP19+'[2]Phường Ninh Phong'!AP19+'[2]Phường Ninh Sơn'!AP19+'[2]Phường Phúc Thành'!AP19+'[2]Phường Tân Thành'!AP19+'[2]Phường Thanh Bình'!AP19+'[2]Phường Vân Giang'!AP19+'[2]Xã Ninh Nhất'!AP19+'[2]Xã Ninh Phúc'!AP19+'[2]Xã Ninh Tiến'!AP19+'[2]Xã Song An'!AP19+'[2]Xã Song Lãng'!AP19+'[2]Xã Tam Quang'!AP19+'[2]Xã Tân Hòa'!AP19+'[2]Xã Tân Lập'!AP19+'[2]Xã Tân Phong'!AP19+'[2]Xã Trung An'!AP19+'[2]Xã Tự Tân'!AP19+'[2]Xã Việt Hùng'!AP19+'[2]Xã Việt Thuận'!AP19+'[2]Xã Vũ Đoài'!AP19+'[2]Xã Vũ Hội'!AP19+'[2]Xã Vũ Tiến'!AP19+'[2]Xã Vũ Vân'!AP19+'[2]Xã Vũ Vinh'!AP19+'[2]Xã Xuân Hòa'!AP19</f>
        <v>0</v>
      </c>
      <c r="AQ19" s="129">
        <f t="shared" si="5"/>
        <v>0</v>
      </c>
      <c r="AR19" s="130">
        <f>'[2]Phường 1'!AR19+'[2]Phường 2'!AR19+'[2]Phường 3'!AR19+'[2]Phường An Đôn'!AR19+'[2]Xã Hải Lệ'!AR19+'[2]Phường Ninh Phong'!AR19+'[2]Phường Ninh Sơn'!AR19+'[2]Phường Phúc Thành'!AR19+'[2]Phường Tân Thành'!AR19+'[2]Phường Thanh Bình'!AR19+'[2]Phường Vân Giang'!AR19+'[2]Xã Ninh Nhất'!AR19+'[2]Xã Ninh Phúc'!AR19+'[2]Xã Ninh Tiến'!AR19+'[2]Xã Song An'!AR19+'[2]Xã Song Lãng'!AR19+'[2]Xã Tam Quang'!AR19+'[2]Xã Tân Hòa'!AR19+'[2]Xã Tân Lập'!AR19+'[2]Xã Tân Phong'!AR19+'[2]Xã Trung An'!AR19+'[2]Xã Tự Tân'!AR19+'[2]Xã Việt Hùng'!AR19+'[2]Xã Việt Thuận'!AR19+'[2]Xã Vũ Đoài'!AR19+'[2]Xã Vũ Hội'!AR19+'[2]Xã Vũ Tiến'!AR19+'[2]Xã Vũ Vân'!AR19+'[2]Xã Vũ Vinh'!AR19+'[2]Xã Xuân Hòa'!AR19</f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130">
        <v>0</v>
      </c>
      <c r="AZ19" s="130">
        <v>0</v>
      </c>
      <c r="BA19" s="130">
        <v>0</v>
      </c>
      <c r="BB19" s="129">
        <v>0</v>
      </c>
      <c r="BC19" s="129">
        <v>0</v>
      </c>
      <c r="BD19" s="129">
        <v>0</v>
      </c>
      <c r="BE19" s="129">
        <v>0</v>
      </c>
      <c r="BF19" s="130">
        <v>0</v>
      </c>
      <c r="BG19" s="130">
        <v>0</v>
      </c>
      <c r="BH19" s="129">
        <v>0</v>
      </c>
      <c r="BI19" s="127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129">
        <v>0.03</v>
      </c>
      <c r="BP19" s="131">
        <v>-0.03</v>
      </c>
      <c r="BQ19" s="131">
        <v>70.993980000000008</v>
      </c>
      <c r="BR19" s="92">
        <f>'17-CH'!$G19</f>
        <v>70.993980000000008</v>
      </c>
      <c r="BS19" s="116">
        <f t="shared" si="1"/>
        <v>0</v>
      </c>
    </row>
    <row r="20" spans="1:71" ht="19.899999999999999" customHeight="1">
      <c r="A20" s="126" t="s">
        <v>37</v>
      </c>
      <c r="B20" s="88" t="s">
        <v>132</v>
      </c>
      <c r="C20" s="87" t="s">
        <v>133</v>
      </c>
      <c r="D20" s="129">
        <f>'[2]01CH'!D20</f>
        <v>0</v>
      </c>
      <c r="E20" s="127">
        <f>I20+J20+K20+L20+M20+O20+Q20+R20+F20</f>
        <v>0</v>
      </c>
      <c r="F20" s="129">
        <f t="shared" si="6"/>
        <v>0</v>
      </c>
      <c r="G20" s="129">
        <f>'[2]Phường 1'!G20+'[2]Phường 2'!G20+'[2]Phường 3'!G20+'[2]Phường An Đôn'!G20+'[2]Xã Hải Lệ'!G20+'[2]Phường Ninh Phong'!G20+'[2]Phường Ninh Sơn'!G20+'[2]Phường Phúc Thành'!G20+'[2]Phường Tân Thành'!G20+'[2]Phường Thanh Bình'!G20+'[2]Phường Vân Giang'!G20+'[2]Xã Ninh Nhất'!G20+'[2]Xã Ninh Phúc'!G20+'[2]Xã Ninh Tiến'!G20+'[2]Xã Song An'!G20+'[2]Xã Song Lãng'!G20+'[2]Xã Tam Quang'!G20+'[2]Xã Tân Hòa'!G20+'[2]Xã Tân Lập'!G20+'[2]Xã Tân Phong'!G20+'[2]Xã Trung An'!G20+'[2]Xã Tự Tân'!G20+'[2]Xã Việt Hùng'!G20+'[2]Xã Việt Thuận'!G20+'[2]Xã Vũ Đoài'!G20+'[2]Xã Vũ Hội'!G20+'[2]Xã Vũ Tiến'!G20+'[2]Xã Vũ Vân'!G20+'[2]Xã Vũ Vinh'!G20+'[2]Xã Xuân Hòa'!G20</f>
        <v>0</v>
      </c>
      <c r="H20" s="129">
        <f>'[2]Phường 1'!H20+'[2]Phường 2'!H20+'[2]Phường 3'!H20+'[2]Phường An Đôn'!H20+'[2]Xã Hải Lệ'!H20+'[2]Phường Ninh Phong'!H20+'[2]Phường Ninh Sơn'!H20+'[2]Phường Phúc Thành'!H20+'[2]Phường Tân Thành'!H20+'[2]Phường Thanh Bình'!H20+'[2]Phường Vân Giang'!H20+'[2]Xã Ninh Nhất'!H20+'[2]Xã Ninh Phúc'!H20+'[2]Xã Ninh Tiến'!H20+'[2]Xã Song An'!H20+'[2]Xã Song Lãng'!H20+'[2]Xã Tam Quang'!H20+'[2]Xã Tân Hòa'!H20+'[2]Xã Tân Lập'!H20+'[2]Xã Tân Phong'!H20+'[2]Xã Trung An'!H20+'[2]Xã Tự Tân'!H20+'[2]Xã Việt Hùng'!H20+'[2]Xã Việt Thuận'!H20+'[2]Xã Vũ Đoài'!H20+'[2]Xã Vũ Hội'!H20+'[2]Xã Vũ Tiến'!H20+'[2]Xã Vũ Vân'!H20+'[2]Xã Vũ Vinh'!H20+'[2]Xã Xuân Hòa'!H20</f>
        <v>0</v>
      </c>
      <c r="I20" s="129">
        <f>'[2]Phường 1'!I20+'[2]Phường 2'!I20+'[2]Phường 3'!I20+'[2]Phường An Đôn'!I20+'[2]Xã Hải Lệ'!I20+'[2]Phường Ninh Phong'!I20+'[2]Phường Ninh Sơn'!I20+'[2]Phường Phúc Thành'!I20+'[2]Phường Tân Thành'!I20+'[2]Phường Thanh Bình'!I20+'[2]Phường Vân Giang'!I20+'[2]Xã Ninh Nhất'!I20+'[2]Xã Ninh Phúc'!I20+'[2]Xã Ninh Tiến'!I20+'[2]Xã Song An'!I20+'[2]Xã Song Lãng'!I20+'[2]Xã Tam Quang'!I20+'[2]Xã Tân Hòa'!I20+'[2]Xã Tân Lập'!I20+'[2]Xã Tân Phong'!I20+'[2]Xã Trung An'!I20+'[2]Xã Tự Tân'!I20+'[2]Xã Việt Hùng'!I20+'[2]Xã Việt Thuận'!I20+'[2]Xã Vũ Đoài'!I20+'[2]Xã Vũ Hội'!I20+'[2]Xã Vũ Tiến'!I20+'[2]Xã Vũ Vân'!I20+'[2]Xã Vũ Vinh'!I20+'[2]Xã Xuân Hòa'!I20</f>
        <v>0</v>
      </c>
      <c r="J20" s="129">
        <f>'[2]Phường 1'!J20+'[2]Phường 2'!J20+'[2]Phường 3'!J20+'[2]Phường An Đôn'!J20+'[2]Xã Hải Lệ'!J20+'[2]Phường Ninh Phong'!J20+'[2]Phường Ninh Sơn'!J20+'[2]Phường Phúc Thành'!J20+'[2]Phường Tân Thành'!J20+'[2]Phường Thanh Bình'!J20+'[2]Phường Vân Giang'!J20+'[2]Xã Ninh Nhất'!J20+'[2]Xã Ninh Phúc'!J20+'[2]Xã Ninh Tiến'!J20+'[2]Xã Song An'!J20+'[2]Xã Song Lãng'!J20+'[2]Xã Tam Quang'!J20+'[2]Xã Tân Hòa'!J20+'[2]Xã Tân Lập'!J20+'[2]Xã Tân Phong'!J20+'[2]Xã Trung An'!J20+'[2]Xã Tự Tân'!J20+'[2]Xã Việt Hùng'!J20+'[2]Xã Việt Thuận'!J20+'[2]Xã Vũ Đoài'!J20+'[2]Xã Vũ Hội'!J20+'[2]Xã Vũ Tiến'!J20+'[2]Xã Vũ Vân'!J20+'[2]Xã Vũ Vinh'!J20+'[2]Xã Xuân Hòa'!J20</f>
        <v>0</v>
      </c>
      <c r="K20" s="129">
        <f>'[2]Phường 1'!K20+'[2]Phường 2'!K20+'[2]Phường 3'!K20+'[2]Phường An Đôn'!K20+'[2]Xã Hải Lệ'!K20+'[2]Phường Ninh Phong'!K20+'[2]Phường Ninh Sơn'!K20+'[2]Phường Phúc Thành'!K20+'[2]Phường Tân Thành'!K20+'[2]Phường Thanh Bình'!K20+'[2]Phường Vân Giang'!K20+'[2]Xã Ninh Nhất'!K20+'[2]Xã Ninh Phúc'!K20+'[2]Xã Ninh Tiến'!K20+'[2]Xã Song An'!K20+'[2]Xã Song Lãng'!K20+'[2]Xã Tam Quang'!K20+'[2]Xã Tân Hòa'!K20+'[2]Xã Tân Lập'!K20+'[2]Xã Tân Phong'!K20+'[2]Xã Trung An'!K20+'[2]Xã Tự Tân'!K20+'[2]Xã Việt Hùng'!K20+'[2]Xã Việt Thuận'!K20+'[2]Xã Vũ Đoài'!K20+'[2]Xã Vũ Hội'!K20+'[2]Xã Vũ Tiến'!K20+'[2]Xã Vũ Vân'!K20+'[2]Xã Vũ Vinh'!K20+'[2]Xã Xuân Hòa'!K20</f>
        <v>0</v>
      </c>
      <c r="L20" s="129">
        <f>'[2]Phường 1'!L20+'[2]Phường 2'!L20+'[2]Phường 3'!L20+'[2]Phường An Đôn'!L20+'[2]Xã Hải Lệ'!L20+'[2]Phường Ninh Phong'!L20+'[2]Phường Ninh Sơn'!L20+'[2]Phường Phúc Thành'!L20+'[2]Phường Tân Thành'!L20+'[2]Phường Thanh Bình'!L20+'[2]Phường Vân Giang'!L20+'[2]Xã Ninh Nhất'!L20+'[2]Xã Ninh Phúc'!L20+'[2]Xã Ninh Tiến'!L20+'[2]Xã Song An'!L20+'[2]Xã Song Lãng'!L20+'[2]Xã Tam Quang'!L20+'[2]Xã Tân Hòa'!L20+'[2]Xã Tân Lập'!L20+'[2]Xã Tân Phong'!L20+'[2]Xã Trung An'!L20+'[2]Xã Tự Tân'!L20+'[2]Xã Việt Hùng'!L20+'[2]Xã Việt Thuận'!L20+'[2]Xã Vũ Đoài'!L20+'[2]Xã Vũ Hội'!L20+'[2]Xã Vũ Tiến'!L20+'[2]Xã Vũ Vân'!L20+'[2]Xã Vũ Vinh'!L20+'[2]Xã Xuân Hòa'!L20</f>
        <v>0</v>
      </c>
      <c r="M20" s="129">
        <f>'[2]Phường 1'!M20+'[2]Phường 2'!M20+'[2]Phường 3'!M20+'[2]Phường An Đôn'!M20+'[2]Xã Hải Lệ'!M20+'[2]Phường Ninh Phong'!M20+'[2]Phường Ninh Sơn'!M20+'[2]Phường Phúc Thành'!M20+'[2]Phường Tân Thành'!M20+'[2]Phường Thanh Bình'!M20+'[2]Phường Vân Giang'!M20+'[2]Xã Ninh Nhất'!M20+'[2]Xã Ninh Phúc'!M20+'[2]Xã Ninh Tiến'!M20+'[2]Xã Song An'!M20+'[2]Xã Song Lãng'!M20+'[2]Xã Tam Quang'!M20+'[2]Xã Tân Hòa'!M20+'[2]Xã Tân Lập'!M20+'[2]Xã Tân Phong'!M20+'[2]Xã Trung An'!M20+'[2]Xã Tự Tân'!M20+'[2]Xã Việt Hùng'!M20+'[2]Xã Việt Thuận'!M20+'[2]Xã Vũ Đoài'!M20+'[2]Xã Vũ Hội'!M20+'[2]Xã Vũ Tiến'!M20+'[2]Xã Vũ Vân'!M20+'[2]Xã Vũ Vinh'!M20+'[2]Xã Xuân Hòa'!M20</f>
        <v>0</v>
      </c>
      <c r="N20" s="130">
        <f>'[2]Phường 1'!N20+'[2]Phường 2'!N20+'[2]Phường 3'!N20+'[2]Phường An Đôn'!N20+'[2]Xã Hải Lệ'!N20+'[2]Phường Ninh Phong'!N20+'[2]Phường Ninh Sơn'!N20+'[2]Phường Phúc Thành'!N20+'[2]Phường Tân Thành'!N20+'[2]Phường Thanh Bình'!N20+'[2]Phường Vân Giang'!N20+'[2]Xã Ninh Nhất'!N20+'[2]Xã Ninh Phúc'!N20+'[2]Xã Ninh Tiến'!N20+'[2]Xã Song An'!N20+'[2]Xã Song Lãng'!N20+'[2]Xã Tam Quang'!N20+'[2]Xã Tân Hòa'!N20+'[2]Xã Tân Lập'!N20+'[2]Xã Tân Phong'!N20+'[2]Xã Trung An'!N20+'[2]Xã Tự Tân'!N20+'[2]Xã Việt Hùng'!N20+'[2]Xã Việt Thuận'!N20+'[2]Xã Vũ Đoài'!N20+'[2]Xã Vũ Hội'!N20+'[2]Xã Vũ Tiến'!N20+'[2]Xã Vũ Vân'!N20+'[2]Xã Vũ Vinh'!N20+'[2]Xã Xuân Hòa'!N20</f>
        <v>0</v>
      </c>
      <c r="O20" s="129">
        <f>'[2]Phường 1'!O20+'[2]Phường 2'!O20+'[2]Phường 3'!O20+'[2]Phường An Đôn'!O20+'[2]Xã Hải Lệ'!O20+'[2]Phường Ninh Phong'!O20+'[2]Phường Ninh Sơn'!O20+'[2]Phường Phúc Thành'!O20+'[2]Phường Tân Thành'!O20+'[2]Phường Thanh Bình'!O20+'[2]Phường Vân Giang'!O20+'[2]Xã Ninh Nhất'!O20+'[2]Xã Ninh Phúc'!O20+'[2]Xã Ninh Tiến'!O20+'[2]Xã Song An'!O20+'[2]Xã Song Lãng'!O20+'[2]Xã Tam Quang'!O20+'[2]Xã Tân Hòa'!O20+'[2]Xã Tân Lập'!O20+'[2]Xã Tân Phong'!O20+'[2]Xã Trung An'!O20+'[2]Xã Tự Tân'!O20+'[2]Xã Việt Hùng'!O20+'[2]Xã Việt Thuận'!O20+'[2]Xã Vũ Đoài'!O20+'[2]Xã Vũ Hội'!O20+'[2]Xã Vũ Tiến'!O20+'[2]Xã Vũ Vân'!O20+'[2]Xã Vũ Vinh'!O20+'[2]Xã Xuân Hòa'!O20</f>
        <v>0</v>
      </c>
      <c r="P20" s="140">
        <f>$D20-$BO20</f>
        <v>0</v>
      </c>
      <c r="Q20" s="129">
        <f>'[2]Phường 1'!Q20+'[2]Phường 2'!Q20+'[2]Phường 3'!Q20+'[2]Phường An Đôn'!Q20+'[2]Xã Hải Lệ'!Q20+'[2]Phường Ninh Phong'!Q20+'[2]Phường Ninh Sơn'!Q20+'[2]Phường Phúc Thành'!Q20+'[2]Phường Tân Thành'!Q20+'[2]Phường Thanh Bình'!Q20+'[2]Phường Vân Giang'!Q20+'[2]Xã Ninh Nhất'!Q20+'[2]Xã Ninh Phúc'!Q20+'[2]Xã Ninh Tiến'!Q20+'[2]Xã Song An'!Q20+'[2]Xã Song Lãng'!Q20+'[2]Xã Tam Quang'!Q20+'[2]Xã Tân Hòa'!Q20+'[2]Xã Tân Lập'!Q20+'[2]Xã Tân Phong'!Q20+'[2]Xã Trung An'!Q20+'[2]Xã Tự Tân'!Q20+'[2]Xã Việt Hùng'!Q20+'[2]Xã Việt Thuận'!Q20+'[2]Xã Vũ Đoài'!Q20+'[2]Xã Vũ Hội'!Q20+'[2]Xã Vũ Tiến'!Q20+'[2]Xã Vũ Vân'!Q20+'[2]Xã Vũ Vinh'!Q20+'[2]Xã Xuân Hòa'!Q20</f>
        <v>0</v>
      </c>
      <c r="R20" s="129">
        <f>'[2]Phường 1'!R20+'[2]Phường 2'!R20+'[2]Phường 3'!R20+'[2]Phường An Đôn'!R20+'[2]Xã Hải Lệ'!R20+'[2]Phường Ninh Phong'!R20+'[2]Phường Ninh Sơn'!R20+'[2]Phường Phúc Thành'!R20+'[2]Phường Tân Thành'!R20+'[2]Phường Thanh Bình'!R20+'[2]Phường Vân Giang'!R20+'[2]Xã Ninh Nhất'!R20+'[2]Xã Ninh Phúc'!R20+'[2]Xã Ninh Tiến'!R20+'[2]Xã Song An'!R20+'[2]Xã Song Lãng'!R20+'[2]Xã Tam Quang'!R20+'[2]Xã Tân Hòa'!R20+'[2]Xã Tân Lập'!R20+'[2]Xã Tân Phong'!R20+'[2]Xã Trung An'!R20+'[2]Xã Tự Tân'!R20+'[2]Xã Việt Hùng'!R20+'[2]Xã Việt Thuận'!R20+'[2]Xã Vũ Đoài'!R20+'[2]Xã Vũ Hội'!R20+'[2]Xã Vũ Tiến'!R20+'[2]Xã Vũ Vân'!R20+'[2]Xã Vũ Vinh'!R20+'[2]Xã Xuân Hòa'!R20</f>
        <v>0</v>
      </c>
      <c r="S20" s="127">
        <f t="shared" si="3"/>
        <v>0</v>
      </c>
      <c r="T20" s="129">
        <f>'[2]Phường 1'!T20+'[2]Phường 2'!T20+'[2]Phường 3'!T20+'[2]Phường An Đôn'!T20+'[2]Xã Hải Lệ'!T20+'[2]Phường Ninh Phong'!T20+'[2]Phường Ninh Sơn'!T20+'[2]Phường Phúc Thành'!T20+'[2]Phường Tân Thành'!T20+'[2]Phường Thanh Bình'!T20+'[2]Phường Vân Giang'!T20+'[2]Xã Ninh Nhất'!T20+'[2]Xã Ninh Phúc'!T20+'[2]Xã Ninh Tiến'!T20+'[2]Xã Song An'!T20+'[2]Xã Song Lãng'!T20+'[2]Xã Tam Quang'!T20+'[2]Xã Tân Hòa'!T20+'[2]Xã Tân Lập'!T20+'[2]Xã Tân Phong'!T20+'[2]Xã Trung An'!T20+'[2]Xã Tự Tân'!T20+'[2]Xã Việt Hùng'!T20+'[2]Xã Việt Thuận'!T20+'[2]Xã Vũ Đoài'!T20+'[2]Xã Vũ Hội'!T20+'[2]Xã Vũ Tiến'!T20+'[2]Xã Vũ Vân'!T20+'[2]Xã Vũ Vinh'!T20+'[2]Xã Xuân Hòa'!T20</f>
        <v>0</v>
      </c>
      <c r="U20" s="129">
        <f>'[2]Phường 1'!U20+'[2]Phường 2'!U20+'[2]Phường 3'!U20+'[2]Phường An Đôn'!U20+'[2]Xã Hải Lệ'!U20+'[2]Phường Ninh Phong'!U20+'[2]Phường Ninh Sơn'!U20+'[2]Phường Phúc Thành'!U20+'[2]Phường Tân Thành'!U20+'[2]Phường Thanh Bình'!U20+'[2]Phường Vân Giang'!U20+'[2]Xã Ninh Nhất'!U20+'[2]Xã Ninh Phúc'!U20+'[2]Xã Ninh Tiến'!U20+'[2]Xã Song An'!U20+'[2]Xã Song Lãng'!U20+'[2]Xã Tam Quang'!U20+'[2]Xã Tân Hòa'!U20+'[2]Xã Tân Lập'!U20+'[2]Xã Tân Phong'!U20+'[2]Xã Trung An'!U20+'[2]Xã Tự Tân'!U20+'[2]Xã Việt Hùng'!U20+'[2]Xã Việt Thuận'!U20+'[2]Xã Vũ Đoài'!U20+'[2]Xã Vũ Hội'!U20+'[2]Xã Vũ Tiến'!U20+'[2]Xã Vũ Vân'!U20+'[2]Xã Vũ Vinh'!U20+'[2]Xã Xuân Hòa'!U20</f>
        <v>0</v>
      </c>
      <c r="V20" s="129">
        <f>'[2]Phường 1'!V20+'[2]Phường 2'!V20+'[2]Phường 3'!V20+'[2]Phường An Đôn'!V20+'[2]Xã Hải Lệ'!V20+'[2]Phường Ninh Phong'!V20+'[2]Phường Ninh Sơn'!V20+'[2]Phường Phúc Thành'!V20+'[2]Phường Tân Thành'!V20+'[2]Phường Thanh Bình'!V20+'[2]Phường Vân Giang'!V20+'[2]Xã Ninh Nhất'!V20+'[2]Xã Ninh Phúc'!V20+'[2]Xã Ninh Tiến'!V20+'[2]Xã Song An'!V20+'[2]Xã Song Lãng'!V20+'[2]Xã Tam Quang'!V20+'[2]Xã Tân Hòa'!V20+'[2]Xã Tân Lập'!V20+'[2]Xã Tân Phong'!V20+'[2]Xã Trung An'!V20+'[2]Xã Tự Tân'!V20+'[2]Xã Việt Hùng'!V20+'[2]Xã Việt Thuận'!V20+'[2]Xã Vũ Đoài'!V20+'[2]Xã Vũ Hội'!V20+'[2]Xã Vũ Tiến'!V20+'[2]Xã Vũ Vân'!V20+'[2]Xã Vũ Vinh'!V20+'[2]Xã Xuân Hòa'!V20</f>
        <v>0</v>
      </c>
      <c r="W20" s="129">
        <f>'[2]Phường 1'!W20+'[2]Phường 2'!W20+'[2]Phường 3'!W20+'[2]Phường An Đôn'!W20+'[2]Xã Hải Lệ'!W20+'[2]Phường Ninh Phong'!W20+'[2]Phường Ninh Sơn'!W20+'[2]Phường Phúc Thành'!W20+'[2]Phường Tân Thành'!W20+'[2]Phường Thanh Bình'!W20+'[2]Phường Vân Giang'!W20+'[2]Xã Ninh Nhất'!W20+'[2]Xã Ninh Phúc'!W20+'[2]Xã Ninh Tiến'!W20+'[2]Xã Song An'!W20+'[2]Xã Song Lãng'!W20+'[2]Xã Tam Quang'!W20+'[2]Xã Tân Hòa'!W20+'[2]Xã Tân Lập'!W20+'[2]Xã Tân Phong'!W20+'[2]Xã Trung An'!W20+'[2]Xã Tự Tân'!W20+'[2]Xã Việt Hùng'!W20+'[2]Xã Việt Thuận'!W20+'[2]Xã Vũ Đoài'!W20+'[2]Xã Vũ Hội'!W20+'[2]Xã Vũ Tiến'!W20+'[2]Xã Vũ Vân'!W20+'[2]Xã Vũ Vinh'!W20+'[2]Xã Xuân Hòa'!W20</f>
        <v>0</v>
      </c>
      <c r="X20" s="129">
        <f>'[2]Phường 1'!X20+'[2]Phường 2'!X20+'[2]Phường 3'!X20+'[2]Phường An Đôn'!X20+'[2]Xã Hải Lệ'!X20+'[2]Phường Ninh Phong'!X20+'[2]Phường Ninh Sơn'!X20+'[2]Phường Phúc Thành'!X20+'[2]Phường Tân Thành'!X20+'[2]Phường Thanh Bình'!X20+'[2]Phường Vân Giang'!X20+'[2]Xã Ninh Nhất'!X20+'[2]Xã Ninh Phúc'!X20+'[2]Xã Ninh Tiến'!X20+'[2]Xã Song An'!X20+'[2]Xã Song Lãng'!X20+'[2]Xã Tam Quang'!X20+'[2]Xã Tân Hòa'!X20+'[2]Xã Tân Lập'!X20+'[2]Xã Tân Phong'!X20+'[2]Xã Trung An'!X20+'[2]Xã Tự Tân'!X20+'[2]Xã Việt Hùng'!X20+'[2]Xã Việt Thuận'!X20+'[2]Xã Vũ Đoài'!X20+'[2]Xã Vũ Hội'!X20+'[2]Xã Vũ Tiến'!X20+'[2]Xã Vũ Vân'!X20+'[2]Xã Vũ Vinh'!X20+'[2]Xã Xuân Hòa'!X20</f>
        <v>0</v>
      </c>
      <c r="Y20" s="129">
        <f t="shared" si="7"/>
        <v>0</v>
      </c>
      <c r="Z20" s="130">
        <f>'[2]Phường 1'!Z20+'[2]Phường 2'!Z20+'[2]Phường 3'!Z20+'[2]Phường An Đôn'!Z20+'[2]Xã Hải Lệ'!Z20+'[2]Phường Ninh Phong'!Z20+'[2]Phường Ninh Sơn'!Z20+'[2]Phường Phúc Thành'!Z20+'[2]Phường Tân Thành'!Z20+'[2]Phường Thanh Bình'!Z20+'[2]Phường Vân Giang'!Z20+'[2]Xã Ninh Nhất'!Z20+'[2]Xã Ninh Phúc'!Z20+'[2]Xã Ninh Tiến'!Z20+'[2]Xã Song An'!Z20+'[2]Xã Song Lãng'!Z20+'[2]Xã Tam Quang'!Z20+'[2]Xã Tân Hòa'!Z20+'[2]Xã Tân Lập'!Z20+'[2]Xã Tân Phong'!Z20+'[2]Xã Trung An'!Z20+'[2]Xã Tự Tân'!Z20+'[2]Xã Việt Hùng'!Z20+'[2]Xã Việt Thuận'!Z20+'[2]Xã Vũ Đoài'!Z20+'[2]Xã Vũ Hội'!Z20+'[2]Xã Vũ Tiến'!Z20+'[2]Xã Vũ Vân'!Z20+'[2]Xã Vũ Vinh'!Z20+'[2]Xã Xuân Hòa'!Z20</f>
        <v>0</v>
      </c>
      <c r="AA20" s="130">
        <f>'[2]Phường 1'!AA20+'[2]Phường 2'!AA20+'[2]Phường 3'!AA20+'[2]Phường An Đôn'!AA20+'[2]Xã Hải Lệ'!AA20+'[2]Phường Ninh Phong'!AA20+'[2]Phường Ninh Sơn'!AA20+'[2]Phường Phúc Thành'!AA20+'[2]Phường Tân Thành'!AA20+'[2]Phường Thanh Bình'!AA20+'[2]Phường Vân Giang'!AA20+'[2]Xã Ninh Nhất'!AA20+'[2]Xã Ninh Phúc'!AA20+'[2]Xã Ninh Tiến'!AA20+'[2]Xã Song An'!AA20+'[2]Xã Song Lãng'!AA20+'[2]Xã Tam Quang'!AA20+'[2]Xã Tân Hòa'!AA20+'[2]Xã Tân Lập'!AA20+'[2]Xã Tân Phong'!AA20+'[2]Xã Trung An'!AA20+'[2]Xã Tự Tân'!AA20+'[2]Xã Việt Hùng'!AA20+'[2]Xã Việt Thuận'!AA20+'[2]Xã Vũ Đoài'!AA20+'[2]Xã Vũ Hội'!AA20+'[2]Xã Vũ Tiến'!AA20+'[2]Xã Vũ Vân'!AA20+'[2]Xã Vũ Vinh'!AA20+'[2]Xã Xuân Hòa'!AA20</f>
        <v>0</v>
      </c>
      <c r="AB20" s="130">
        <f>'[2]Phường 1'!AB20+'[2]Phường 2'!AB20+'[2]Phường 3'!AB20+'[2]Phường An Đôn'!AB20+'[2]Xã Hải Lệ'!AB20+'[2]Phường Ninh Phong'!AB20+'[2]Phường Ninh Sơn'!AB20+'[2]Phường Phúc Thành'!AB20+'[2]Phường Tân Thành'!AB20+'[2]Phường Thanh Bình'!AB20+'[2]Phường Vân Giang'!AB20+'[2]Xã Ninh Nhất'!AB20+'[2]Xã Ninh Phúc'!AB20+'[2]Xã Ninh Tiến'!AB20+'[2]Xã Song An'!AB20+'[2]Xã Song Lãng'!AB20+'[2]Xã Tam Quang'!AB20+'[2]Xã Tân Hòa'!AB20+'[2]Xã Tân Lập'!AB20+'[2]Xã Tân Phong'!AB20+'[2]Xã Trung An'!AB20+'[2]Xã Tự Tân'!AB20+'[2]Xã Việt Hùng'!AB20+'[2]Xã Việt Thuận'!AB20+'[2]Xã Vũ Đoài'!AB20+'[2]Xã Vũ Hội'!AB20+'[2]Xã Vũ Tiến'!AB20+'[2]Xã Vũ Vân'!AB20+'[2]Xã Vũ Vinh'!AB20+'[2]Xã Xuân Hòa'!AB20</f>
        <v>0</v>
      </c>
      <c r="AC20" s="130">
        <f>'[2]Phường 1'!AC20+'[2]Phường 2'!AC20+'[2]Phường 3'!AC20+'[2]Phường An Đôn'!AC20+'[2]Xã Hải Lệ'!AC20+'[2]Phường Ninh Phong'!AC20+'[2]Phường Ninh Sơn'!AC20+'[2]Phường Phúc Thành'!AC20+'[2]Phường Tân Thành'!AC20+'[2]Phường Thanh Bình'!AC20+'[2]Phường Vân Giang'!AC20+'[2]Xã Ninh Nhất'!AC20+'[2]Xã Ninh Phúc'!AC20+'[2]Xã Ninh Tiến'!AC20+'[2]Xã Song An'!AC20+'[2]Xã Song Lãng'!AC20+'[2]Xã Tam Quang'!AC20+'[2]Xã Tân Hòa'!AC20+'[2]Xã Tân Lập'!AC20+'[2]Xã Tân Phong'!AC20+'[2]Xã Trung An'!AC20+'[2]Xã Tự Tân'!AC20+'[2]Xã Việt Hùng'!AC20+'[2]Xã Việt Thuận'!AC20+'[2]Xã Vũ Đoài'!AC20+'[2]Xã Vũ Hội'!AC20+'[2]Xã Vũ Tiến'!AC20+'[2]Xã Vũ Vân'!AC20+'[2]Xã Vũ Vinh'!AC20+'[2]Xã Xuân Hòa'!AC20</f>
        <v>0</v>
      </c>
      <c r="AD20" s="130">
        <f>'[2]Phường 1'!AD20+'[2]Phường 2'!AD20+'[2]Phường 3'!AD20+'[2]Phường An Đôn'!AD20+'[2]Xã Hải Lệ'!AD20+'[2]Phường Ninh Phong'!AD20+'[2]Phường Ninh Sơn'!AD20+'[2]Phường Phúc Thành'!AD20+'[2]Phường Tân Thành'!AD20+'[2]Phường Thanh Bình'!AD20+'[2]Phường Vân Giang'!AD20+'[2]Xã Ninh Nhất'!AD20+'[2]Xã Ninh Phúc'!AD20+'[2]Xã Ninh Tiến'!AD20+'[2]Xã Song An'!AD20+'[2]Xã Song Lãng'!AD20+'[2]Xã Tam Quang'!AD20+'[2]Xã Tân Hòa'!AD20+'[2]Xã Tân Lập'!AD20+'[2]Xã Tân Phong'!AD20+'[2]Xã Trung An'!AD20+'[2]Xã Tự Tân'!AD20+'[2]Xã Việt Hùng'!AD20+'[2]Xã Việt Thuận'!AD20+'[2]Xã Vũ Đoài'!AD20+'[2]Xã Vũ Hội'!AD20+'[2]Xã Vũ Tiến'!AD20+'[2]Xã Vũ Vân'!AD20+'[2]Xã Vũ Vinh'!AD20+'[2]Xã Xuân Hòa'!AD20</f>
        <v>0</v>
      </c>
      <c r="AE20" s="130">
        <f>'[2]Phường 1'!AE20+'[2]Phường 2'!AE20+'[2]Phường 3'!AE20+'[2]Phường An Đôn'!AE20+'[2]Xã Hải Lệ'!AE20+'[2]Phường Ninh Phong'!AE20+'[2]Phường Ninh Sơn'!AE20+'[2]Phường Phúc Thành'!AE20+'[2]Phường Tân Thành'!AE20+'[2]Phường Thanh Bình'!AE20+'[2]Phường Vân Giang'!AE20+'[2]Xã Ninh Nhất'!AE20+'[2]Xã Ninh Phúc'!AE20+'[2]Xã Ninh Tiến'!AE20+'[2]Xã Song An'!AE20+'[2]Xã Song Lãng'!AE20+'[2]Xã Tam Quang'!AE20+'[2]Xã Tân Hòa'!AE20+'[2]Xã Tân Lập'!AE20+'[2]Xã Tân Phong'!AE20+'[2]Xã Trung An'!AE20+'[2]Xã Tự Tân'!AE20+'[2]Xã Việt Hùng'!AE20+'[2]Xã Việt Thuận'!AE20+'[2]Xã Vũ Đoài'!AE20+'[2]Xã Vũ Hội'!AE20+'[2]Xã Vũ Tiến'!AE20+'[2]Xã Vũ Vân'!AE20+'[2]Xã Vũ Vinh'!AE20+'[2]Xã Xuân Hòa'!AE20</f>
        <v>0</v>
      </c>
      <c r="AF20" s="130">
        <f>'[2]Phường 1'!AF20+'[2]Phường 2'!AF20+'[2]Phường 3'!AF20+'[2]Phường An Đôn'!AF20+'[2]Xã Hải Lệ'!AF20+'[2]Phường Ninh Phong'!AF20+'[2]Phường Ninh Sơn'!AF20+'[2]Phường Phúc Thành'!AF20+'[2]Phường Tân Thành'!AF20+'[2]Phường Thanh Bình'!AF20+'[2]Phường Vân Giang'!AF20+'[2]Xã Ninh Nhất'!AF20+'[2]Xã Ninh Phúc'!AF20+'[2]Xã Ninh Tiến'!AF20+'[2]Xã Song An'!AF20+'[2]Xã Song Lãng'!AF20+'[2]Xã Tam Quang'!AF20+'[2]Xã Tân Hòa'!AF20+'[2]Xã Tân Lập'!AF20+'[2]Xã Tân Phong'!AF20+'[2]Xã Trung An'!AF20+'[2]Xã Tự Tân'!AF20+'[2]Xã Việt Hùng'!AF20+'[2]Xã Việt Thuận'!AF20+'[2]Xã Vũ Đoài'!AF20+'[2]Xã Vũ Hội'!AF20+'[2]Xã Vũ Tiến'!AF20+'[2]Xã Vũ Vân'!AF20+'[2]Xã Vũ Vinh'!AF20+'[2]Xã Xuân Hòa'!AF20</f>
        <v>0</v>
      </c>
      <c r="AG20" s="130">
        <f>'[2]Phường 1'!AG20+'[2]Phường 2'!AG20+'[2]Phường 3'!AG20+'[2]Phường An Đôn'!AG20+'[2]Xã Hải Lệ'!AG20+'[2]Phường Ninh Phong'!AG20+'[2]Phường Ninh Sơn'!AG20+'[2]Phường Phúc Thành'!AG20+'[2]Phường Tân Thành'!AG20+'[2]Phường Thanh Bình'!AG20+'[2]Phường Vân Giang'!AG20+'[2]Xã Ninh Nhất'!AG20+'[2]Xã Ninh Phúc'!AG20+'[2]Xã Ninh Tiến'!AG20+'[2]Xã Song An'!AG20+'[2]Xã Song Lãng'!AG20+'[2]Xã Tam Quang'!AG20+'[2]Xã Tân Hòa'!AG20+'[2]Xã Tân Lập'!AG20+'[2]Xã Tân Phong'!AG20+'[2]Xã Trung An'!AG20+'[2]Xã Tự Tân'!AG20+'[2]Xã Việt Hùng'!AG20+'[2]Xã Việt Thuận'!AG20+'[2]Xã Vũ Đoài'!AG20+'[2]Xã Vũ Hội'!AG20+'[2]Xã Vũ Tiến'!AG20+'[2]Xã Vũ Vân'!AG20+'[2]Xã Vũ Vinh'!AG20+'[2]Xã Xuân Hòa'!AG20</f>
        <v>0</v>
      </c>
      <c r="AH20" s="130">
        <f>'[2]Phường 1'!AH20+'[2]Phường 2'!AH20+'[2]Phường 3'!AH20+'[2]Phường An Đôn'!AH20+'[2]Xã Hải Lệ'!AH20+'[2]Phường Ninh Phong'!AH20+'[2]Phường Ninh Sơn'!AH20+'[2]Phường Phúc Thành'!AH20+'[2]Phường Tân Thành'!AH20+'[2]Phường Thanh Bình'!AH20+'[2]Phường Vân Giang'!AH20+'[2]Xã Ninh Nhất'!AH20+'[2]Xã Ninh Phúc'!AH20+'[2]Xã Ninh Tiến'!AH20+'[2]Xã Song An'!AH20+'[2]Xã Song Lãng'!AH20+'[2]Xã Tam Quang'!AH20+'[2]Xã Tân Hòa'!AH20+'[2]Xã Tân Lập'!AH20+'[2]Xã Tân Phong'!AH20+'[2]Xã Trung An'!AH20+'[2]Xã Tự Tân'!AH20+'[2]Xã Việt Hùng'!AH20+'[2]Xã Việt Thuận'!AH20+'[2]Xã Vũ Đoài'!AH20+'[2]Xã Vũ Hội'!AH20+'[2]Xã Vũ Tiến'!AH20+'[2]Xã Vũ Vân'!AH20+'[2]Xã Vũ Vinh'!AH20+'[2]Xã Xuân Hòa'!AH20</f>
        <v>0</v>
      </c>
      <c r="AI20" s="130">
        <f>'[2]Phường 1'!AI20+'[2]Phường 2'!AI20+'[2]Phường 3'!AI20+'[2]Phường An Đôn'!AI20+'[2]Xã Hải Lệ'!AI20+'[2]Phường Ninh Phong'!AI20+'[2]Phường Ninh Sơn'!AI20+'[2]Phường Phúc Thành'!AI20+'[2]Phường Tân Thành'!AI20+'[2]Phường Thanh Bình'!AI20+'[2]Phường Vân Giang'!AI20+'[2]Xã Ninh Nhất'!AI20+'[2]Xã Ninh Phúc'!AI20+'[2]Xã Ninh Tiến'!AI20+'[2]Xã Song An'!AI20+'[2]Xã Song Lãng'!AI20+'[2]Xã Tam Quang'!AI20+'[2]Xã Tân Hòa'!AI20+'[2]Xã Tân Lập'!AI20+'[2]Xã Tân Phong'!AI20+'[2]Xã Trung An'!AI20+'[2]Xã Tự Tân'!AI20+'[2]Xã Việt Hùng'!AI20+'[2]Xã Việt Thuận'!AI20+'[2]Xã Vũ Đoài'!AI20+'[2]Xã Vũ Hội'!AI20+'[2]Xã Vũ Tiến'!AI20+'[2]Xã Vũ Vân'!AI20+'[2]Xã Vũ Vinh'!AI20+'[2]Xã Xuân Hòa'!AI20</f>
        <v>0</v>
      </c>
      <c r="AJ20" s="129">
        <f t="shared" si="4"/>
        <v>0</v>
      </c>
      <c r="AK20" s="130">
        <f>'[2]Phường 1'!AK20+'[2]Phường 2'!AK20+'[2]Phường 3'!AK20+'[2]Phường An Đôn'!AK20+'[2]Xã Hải Lệ'!AK20+'[2]Phường Ninh Phong'!AK20+'[2]Phường Ninh Sơn'!AK20+'[2]Phường Phúc Thành'!AK20+'[2]Phường Tân Thành'!AK20+'[2]Phường Thanh Bình'!AK20+'[2]Phường Vân Giang'!AK20+'[2]Xã Ninh Nhất'!AK20+'[2]Xã Ninh Phúc'!AK20+'[2]Xã Ninh Tiến'!AK20+'[2]Xã Song An'!AK20+'[2]Xã Song Lãng'!AK20+'[2]Xã Tam Quang'!AK20+'[2]Xã Tân Hòa'!AK20+'[2]Xã Tân Lập'!AK20+'[2]Xã Tân Phong'!AK20+'[2]Xã Trung An'!AK20+'[2]Xã Tự Tân'!AK20+'[2]Xã Việt Hùng'!AK20+'[2]Xã Việt Thuận'!AK20+'[2]Xã Vũ Đoài'!AK20+'[2]Xã Vũ Hội'!AK20+'[2]Xã Vũ Tiến'!AK20+'[2]Xã Vũ Vân'!AK20+'[2]Xã Vũ Vinh'!AK20+'[2]Xã Xuân Hòa'!AK20</f>
        <v>0</v>
      </c>
      <c r="AL20" s="130">
        <f>'[2]Phường 1'!AL20+'[2]Phường 2'!AL20+'[2]Phường 3'!AL20+'[2]Phường An Đôn'!AL20+'[2]Xã Hải Lệ'!AL20+'[2]Phường Ninh Phong'!AL20+'[2]Phường Ninh Sơn'!AL20+'[2]Phường Phúc Thành'!AL20+'[2]Phường Tân Thành'!AL20+'[2]Phường Thanh Bình'!AL20+'[2]Phường Vân Giang'!AL20+'[2]Xã Ninh Nhất'!AL20+'[2]Xã Ninh Phúc'!AL20+'[2]Xã Ninh Tiến'!AL20+'[2]Xã Song An'!AL20+'[2]Xã Song Lãng'!AL20+'[2]Xã Tam Quang'!AL20+'[2]Xã Tân Hòa'!AL20+'[2]Xã Tân Lập'!AL20+'[2]Xã Tân Phong'!AL20+'[2]Xã Trung An'!AL20+'[2]Xã Tự Tân'!AL20+'[2]Xã Việt Hùng'!AL20+'[2]Xã Việt Thuận'!AL20+'[2]Xã Vũ Đoài'!AL20+'[2]Xã Vũ Hội'!AL20+'[2]Xã Vũ Tiến'!AL20+'[2]Xã Vũ Vân'!AL20+'[2]Xã Vũ Vinh'!AL20+'[2]Xã Xuân Hòa'!AL20</f>
        <v>0</v>
      </c>
      <c r="AM20" s="130">
        <f>'[2]Phường 1'!AM20+'[2]Phường 2'!AM20+'[2]Phường 3'!AM20+'[2]Phường An Đôn'!AM20+'[2]Xã Hải Lệ'!AM20+'[2]Phường Ninh Phong'!AM20+'[2]Phường Ninh Sơn'!AM20+'[2]Phường Phúc Thành'!AM20+'[2]Phường Tân Thành'!AM20+'[2]Phường Thanh Bình'!AM20+'[2]Phường Vân Giang'!AM20+'[2]Xã Ninh Nhất'!AM20+'[2]Xã Ninh Phúc'!AM20+'[2]Xã Ninh Tiến'!AM20+'[2]Xã Song An'!AM20+'[2]Xã Song Lãng'!AM20+'[2]Xã Tam Quang'!AM20+'[2]Xã Tân Hòa'!AM20+'[2]Xã Tân Lập'!AM20+'[2]Xã Tân Phong'!AM20+'[2]Xã Trung An'!AM20+'[2]Xã Tự Tân'!AM20+'[2]Xã Việt Hùng'!AM20+'[2]Xã Việt Thuận'!AM20+'[2]Xã Vũ Đoài'!AM20+'[2]Xã Vũ Hội'!AM20+'[2]Xã Vũ Tiến'!AM20+'[2]Xã Vũ Vân'!AM20+'[2]Xã Vũ Vinh'!AM20+'[2]Xã Xuân Hòa'!AM20</f>
        <v>0</v>
      </c>
      <c r="AN20" s="130">
        <f>'[2]Phường 1'!AN20+'[2]Phường 2'!AN20+'[2]Phường 3'!AN20+'[2]Phường An Đôn'!AN20+'[2]Xã Hải Lệ'!AN20+'[2]Phường Ninh Phong'!AN20+'[2]Phường Ninh Sơn'!AN20+'[2]Phường Phúc Thành'!AN20+'[2]Phường Tân Thành'!AN20+'[2]Phường Thanh Bình'!AN20+'[2]Phường Vân Giang'!AN20+'[2]Xã Ninh Nhất'!AN20+'[2]Xã Ninh Phúc'!AN20+'[2]Xã Ninh Tiến'!AN20+'[2]Xã Song An'!AN20+'[2]Xã Song Lãng'!AN20+'[2]Xã Tam Quang'!AN20+'[2]Xã Tân Hòa'!AN20+'[2]Xã Tân Lập'!AN20+'[2]Xã Tân Phong'!AN20+'[2]Xã Trung An'!AN20+'[2]Xã Tự Tân'!AN20+'[2]Xã Việt Hùng'!AN20+'[2]Xã Việt Thuận'!AN20+'[2]Xã Vũ Đoài'!AN20+'[2]Xã Vũ Hội'!AN20+'[2]Xã Vũ Tiến'!AN20+'[2]Xã Vũ Vân'!AN20+'[2]Xã Vũ Vinh'!AN20+'[2]Xã Xuân Hòa'!AN20</f>
        <v>0</v>
      </c>
      <c r="AO20" s="130">
        <f>'[2]Phường 1'!AO20+'[2]Phường 2'!AO20+'[2]Phường 3'!AO20+'[2]Phường An Đôn'!AO20+'[2]Xã Hải Lệ'!AO20+'[2]Phường Ninh Phong'!AO20+'[2]Phường Ninh Sơn'!AO20+'[2]Phường Phúc Thành'!AO20+'[2]Phường Tân Thành'!AO20+'[2]Phường Thanh Bình'!AO20+'[2]Phường Vân Giang'!AO20+'[2]Xã Ninh Nhất'!AO20+'[2]Xã Ninh Phúc'!AO20+'[2]Xã Ninh Tiến'!AO20+'[2]Xã Song An'!AO20+'[2]Xã Song Lãng'!AO20+'[2]Xã Tam Quang'!AO20+'[2]Xã Tân Hòa'!AO20+'[2]Xã Tân Lập'!AO20+'[2]Xã Tân Phong'!AO20+'[2]Xã Trung An'!AO20+'[2]Xã Tự Tân'!AO20+'[2]Xã Việt Hùng'!AO20+'[2]Xã Việt Thuận'!AO20+'[2]Xã Vũ Đoài'!AO20+'[2]Xã Vũ Hội'!AO20+'[2]Xã Vũ Tiến'!AO20+'[2]Xã Vũ Vân'!AO20+'[2]Xã Vũ Vinh'!AO20+'[2]Xã Xuân Hòa'!AO20</f>
        <v>0</v>
      </c>
      <c r="AP20" s="130">
        <f>'[2]Phường 1'!AP20+'[2]Phường 2'!AP20+'[2]Phường 3'!AP20+'[2]Phường An Đôn'!AP20+'[2]Xã Hải Lệ'!AP20+'[2]Phường Ninh Phong'!AP20+'[2]Phường Ninh Sơn'!AP20+'[2]Phường Phúc Thành'!AP20+'[2]Phường Tân Thành'!AP20+'[2]Phường Thanh Bình'!AP20+'[2]Phường Vân Giang'!AP20+'[2]Xã Ninh Nhất'!AP20+'[2]Xã Ninh Phúc'!AP20+'[2]Xã Ninh Tiến'!AP20+'[2]Xã Song An'!AP20+'[2]Xã Song Lãng'!AP20+'[2]Xã Tam Quang'!AP20+'[2]Xã Tân Hòa'!AP20+'[2]Xã Tân Lập'!AP20+'[2]Xã Tân Phong'!AP20+'[2]Xã Trung An'!AP20+'[2]Xã Tự Tân'!AP20+'[2]Xã Việt Hùng'!AP20+'[2]Xã Việt Thuận'!AP20+'[2]Xã Vũ Đoài'!AP20+'[2]Xã Vũ Hội'!AP20+'[2]Xã Vũ Tiến'!AP20+'[2]Xã Vũ Vân'!AP20+'[2]Xã Vũ Vinh'!AP20+'[2]Xã Xuân Hòa'!AP20</f>
        <v>0</v>
      </c>
      <c r="AQ20" s="129">
        <f t="shared" si="5"/>
        <v>0</v>
      </c>
      <c r="AR20" s="130">
        <f>'[2]Phường 1'!AR20+'[2]Phường 2'!AR20+'[2]Phường 3'!AR20+'[2]Phường An Đôn'!AR20+'[2]Xã Hải Lệ'!AR20+'[2]Phường Ninh Phong'!AR20+'[2]Phường Ninh Sơn'!AR20+'[2]Phường Phúc Thành'!AR20+'[2]Phường Tân Thành'!AR20+'[2]Phường Thanh Bình'!AR20+'[2]Phường Vân Giang'!AR20+'[2]Xã Ninh Nhất'!AR20+'[2]Xã Ninh Phúc'!AR20+'[2]Xã Ninh Tiến'!AR20+'[2]Xã Song An'!AR20+'[2]Xã Song Lãng'!AR20+'[2]Xã Tam Quang'!AR20+'[2]Xã Tân Hòa'!AR20+'[2]Xã Tân Lập'!AR20+'[2]Xã Tân Phong'!AR20+'[2]Xã Trung An'!AR20+'[2]Xã Tự Tân'!AR20+'[2]Xã Việt Hùng'!AR20+'[2]Xã Việt Thuận'!AR20+'[2]Xã Vũ Đoài'!AR20+'[2]Xã Vũ Hội'!AR20+'[2]Xã Vũ Tiến'!AR20+'[2]Xã Vũ Vân'!AR20+'[2]Xã Vũ Vinh'!AR20+'[2]Xã Xuân Hòa'!AR20</f>
        <v>0</v>
      </c>
      <c r="AS20" s="130">
        <v>0</v>
      </c>
      <c r="AT20" s="130">
        <v>0</v>
      </c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29">
        <v>0</v>
      </c>
      <c r="BC20" s="129">
        <v>0</v>
      </c>
      <c r="BD20" s="129">
        <v>0</v>
      </c>
      <c r="BE20" s="129">
        <v>0</v>
      </c>
      <c r="BF20" s="130">
        <v>0</v>
      </c>
      <c r="BG20" s="130">
        <v>0</v>
      </c>
      <c r="BH20" s="129">
        <v>0</v>
      </c>
      <c r="BI20" s="127">
        <v>0</v>
      </c>
      <c r="BJ20" s="130">
        <v>0</v>
      </c>
      <c r="BK20" s="130">
        <v>0</v>
      </c>
      <c r="BL20" s="130">
        <v>0</v>
      </c>
      <c r="BM20" s="130">
        <v>0</v>
      </c>
      <c r="BN20" s="130">
        <v>0</v>
      </c>
      <c r="BO20" s="129">
        <v>0</v>
      </c>
      <c r="BP20" s="131">
        <v>0</v>
      </c>
      <c r="BQ20" s="131">
        <v>0</v>
      </c>
      <c r="BR20" s="92">
        <f>'17-CH'!$G20</f>
        <v>0</v>
      </c>
      <c r="BS20" s="116">
        <f t="shared" si="1"/>
        <v>0</v>
      </c>
    </row>
    <row r="21" spans="1:71" ht="19.899999999999999" customHeight="1">
      <c r="A21" s="126" t="s">
        <v>40</v>
      </c>
      <c r="B21" s="88" t="s">
        <v>38</v>
      </c>
      <c r="C21" s="87" t="s">
        <v>39</v>
      </c>
      <c r="D21" s="129">
        <f>'[2]01CH'!D21</f>
        <v>0</v>
      </c>
      <c r="E21" s="127">
        <f>I21+J21+K21+L21+M21+O21+P21+R21+F21</f>
        <v>0</v>
      </c>
      <c r="F21" s="129">
        <f t="shared" si="6"/>
        <v>0</v>
      </c>
      <c r="G21" s="129">
        <f>'[2]Phường 1'!G21+'[2]Phường 2'!G21+'[2]Phường 3'!G21+'[2]Phường An Đôn'!G21+'[2]Xã Hải Lệ'!G21+'[2]Phường Ninh Phong'!G21+'[2]Phường Ninh Sơn'!G21+'[2]Phường Phúc Thành'!G21+'[2]Phường Tân Thành'!G21+'[2]Phường Thanh Bình'!G21+'[2]Phường Vân Giang'!G21+'[2]Xã Ninh Nhất'!G21+'[2]Xã Ninh Phúc'!G21+'[2]Xã Ninh Tiến'!G21+'[2]Xã Song An'!G21+'[2]Xã Song Lãng'!G21+'[2]Xã Tam Quang'!G21+'[2]Xã Tân Hòa'!G21+'[2]Xã Tân Lập'!G21+'[2]Xã Tân Phong'!G21+'[2]Xã Trung An'!G21+'[2]Xã Tự Tân'!G21+'[2]Xã Việt Hùng'!G21+'[2]Xã Việt Thuận'!G21+'[2]Xã Vũ Đoài'!G21+'[2]Xã Vũ Hội'!G21+'[2]Xã Vũ Tiến'!G21+'[2]Xã Vũ Vân'!G21+'[2]Xã Vũ Vinh'!G21+'[2]Xã Xuân Hòa'!G21</f>
        <v>0</v>
      </c>
      <c r="H21" s="129">
        <f>'[2]Phường 1'!H21+'[2]Phường 2'!H21+'[2]Phường 3'!H21+'[2]Phường An Đôn'!H21+'[2]Xã Hải Lệ'!H21+'[2]Phường Ninh Phong'!H21+'[2]Phường Ninh Sơn'!H21+'[2]Phường Phúc Thành'!H21+'[2]Phường Tân Thành'!H21+'[2]Phường Thanh Bình'!H21+'[2]Phường Vân Giang'!H21+'[2]Xã Ninh Nhất'!H21+'[2]Xã Ninh Phúc'!H21+'[2]Xã Ninh Tiến'!H21+'[2]Xã Song An'!H21+'[2]Xã Song Lãng'!H21+'[2]Xã Tam Quang'!H21+'[2]Xã Tân Hòa'!H21+'[2]Xã Tân Lập'!H21+'[2]Xã Tân Phong'!H21+'[2]Xã Trung An'!H21+'[2]Xã Tự Tân'!H21+'[2]Xã Việt Hùng'!H21+'[2]Xã Việt Thuận'!H21+'[2]Xã Vũ Đoài'!H21+'[2]Xã Vũ Hội'!H21+'[2]Xã Vũ Tiến'!H21+'[2]Xã Vũ Vân'!H21+'[2]Xã Vũ Vinh'!H21+'[2]Xã Xuân Hòa'!H21</f>
        <v>0</v>
      </c>
      <c r="I21" s="129">
        <f>'[2]Phường 1'!I21+'[2]Phường 2'!I21+'[2]Phường 3'!I21+'[2]Phường An Đôn'!I21+'[2]Xã Hải Lệ'!I21+'[2]Phường Ninh Phong'!I21+'[2]Phường Ninh Sơn'!I21+'[2]Phường Phúc Thành'!I21+'[2]Phường Tân Thành'!I21+'[2]Phường Thanh Bình'!I21+'[2]Phường Vân Giang'!I21+'[2]Xã Ninh Nhất'!I21+'[2]Xã Ninh Phúc'!I21+'[2]Xã Ninh Tiến'!I21+'[2]Xã Song An'!I21+'[2]Xã Song Lãng'!I21+'[2]Xã Tam Quang'!I21+'[2]Xã Tân Hòa'!I21+'[2]Xã Tân Lập'!I21+'[2]Xã Tân Phong'!I21+'[2]Xã Trung An'!I21+'[2]Xã Tự Tân'!I21+'[2]Xã Việt Hùng'!I21+'[2]Xã Việt Thuận'!I21+'[2]Xã Vũ Đoài'!I21+'[2]Xã Vũ Hội'!I21+'[2]Xã Vũ Tiến'!I21+'[2]Xã Vũ Vân'!I21+'[2]Xã Vũ Vinh'!I21+'[2]Xã Xuân Hòa'!I21</f>
        <v>0</v>
      </c>
      <c r="J21" s="129">
        <f>'[2]Phường 1'!J21+'[2]Phường 2'!J21+'[2]Phường 3'!J21+'[2]Phường An Đôn'!J21+'[2]Xã Hải Lệ'!J21+'[2]Phường Ninh Phong'!J21+'[2]Phường Ninh Sơn'!J21+'[2]Phường Phúc Thành'!J21+'[2]Phường Tân Thành'!J21+'[2]Phường Thanh Bình'!J21+'[2]Phường Vân Giang'!J21+'[2]Xã Ninh Nhất'!J21+'[2]Xã Ninh Phúc'!J21+'[2]Xã Ninh Tiến'!J21+'[2]Xã Song An'!J21+'[2]Xã Song Lãng'!J21+'[2]Xã Tam Quang'!J21+'[2]Xã Tân Hòa'!J21+'[2]Xã Tân Lập'!J21+'[2]Xã Tân Phong'!J21+'[2]Xã Trung An'!J21+'[2]Xã Tự Tân'!J21+'[2]Xã Việt Hùng'!J21+'[2]Xã Việt Thuận'!J21+'[2]Xã Vũ Đoài'!J21+'[2]Xã Vũ Hội'!J21+'[2]Xã Vũ Tiến'!J21+'[2]Xã Vũ Vân'!J21+'[2]Xã Vũ Vinh'!J21+'[2]Xã Xuân Hòa'!J21</f>
        <v>0</v>
      </c>
      <c r="K21" s="129">
        <f>'[2]Phường 1'!K21+'[2]Phường 2'!K21+'[2]Phường 3'!K21+'[2]Phường An Đôn'!K21+'[2]Xã Hải Lệ'!K21+'[2]Phường Ninh Phong'!K21+'[2]Phường Ninh Sơn'!K21+'[2]Phường Phúc Thành'!K21+'[2]Phường Tân Thành'!K21+'[2]Phường Thanh Bình'!K21+'[2]Phường Vân Giang'!K21+'[2]Xã Ninh Nhất'!K21+'[2]Xã Ninh Phúc'!K21+'[2]Xã Ninh Tiến'!K21+'[2]Xã Song An'!K21+'[2]Xã Song Lãng'!K21+'[2]Xã Tam Quang'!K21+'[2]Xã Tân Hòa'!K21+'[2]Xã Tân Lập'!K21+'[2]Xã Tân Phong'!K21+'[2]Xã Trung An'!K21+'[2]Xã Tự Tân'!K21+'[2]Xã Việt Hùng'!K21+'[2]Xã Việt Thuận'!K21+'[2]Xã Vũ Đoài'!K21+'[2]Xã Vũ Hội'!K21+'[2]Xã Vũ Tiến'!K21+'[2]Xã Vũ Vân'!K21+'[2]Xã Vũ Vinh'!K21+'[2]Xã Xuân Hòa'!K21</f>
        <v>0</v>
      </c>
      <c r="L21" s="129">
        <f>'[2]Phường 1'!L21+'[2]Phường 2'!L21+'[2]Phường 3'!L21+'[2]Phường An Đôn'!L21+'[2]Xã Hải Lệ'!L21+'[2]Phường Ninh Phong'!L21+'[2]Phường Ninh Sơn'!L21+'[2]Phường Phúc Thành'!L21+'[2]Phường Tân Thành'!L21+'[2]Phường Thanh Bình'!L21+'[2]Phường Vân Giang'!L21+'[2]Xã Ninh Nhất'!L21+'[2]Xã Ninh Phúc'!L21+'[2]Xã Ninh Tiến'!L21+'[2]Xã Song An'!L21+'[2]Xã Song Lãng'!L21+'[2]Xã Tam Quang'!L21+'[2]Xã Tân Hòa'!L21+'[2]Xã Tân Lập'!L21+'[2]Xã Tân Phong'!L21+'[2]Xã Trung An'!L21+'[2]Xã Tự Tân'!L21+'[2]Xã Việt Hùng'!L21+'[2]Xã Việt Thuận'!L21+'[2]Xã Vũ Đoài'!L21+'[2]Xã Vũ Hội'!L21+'[2]Xã Vũ Tiến'!L21+'[2]Xã Vũ Vân'!L21+'[2]Xã Vũ Vinh'!L21+'[2]Xã Xuân Hòa'!L21</f>
        <v>0</v>
      </c>
      <c r="M21" s="129">
        <f>'[2]Phường 1'!M21+'[2]Phường 2'!M21+'[2]Phường 3'!M21+'[2]Phường An Đôn'!M21+'[2]Xã Hải Lệ'!M21+'[2]Phường Ninh Phong'!M21+'[2]Phường Ninh Sơn'!M21+'[2]Phường Phúc Thành'!M21+'[2]Phường Tân Thành'!M21+'[2]Phường Thanh Bình'!M21+'[2]Phường Vân Giang'!M21+'[2]Xã Ninh Nhất'!M21+'[2]Xã Ninh Phúc'!M21+'[2]Xã Ninh Tiến'!M21+'[2]Xã Song An'!M21+'[2]Xã Song Lãng'!M21+'[2]Xã Tam Quang'!M21+'[2]Xã Tân Hòa'!M21+'[2]Xã Tân Lập'!M21+'[2]Xã Tân Phong'!M21+'[2]Xã Trung An'!M21+'[2]Xã Tự Tân'!M21+'[2]Xã Việt Hùng'!M21+'[2]Xã Việt Thuận'!M21+'[2]Xã Vũ Đoài'!M21+'[2]Xã Vũ Hội'!M21+'[2]Xã Vũ Tiến'!M21+'[2]Xã Vũ Vân'!M21+'[2]Xã Vũ Vinh'!M21+'[2]Xã Xuân Hòa'!M21</f>
        <v>0</v>
      </c>
      <c r="N21" s="130">
        <f>'[2]Phường 1'!N21+'[2]Phường 2'!N21+'[2]Phường 3'!N21+'[2]Phường An Đôn'!N21+'[2]Xã Hải Lệ'!N21+'[2]Phường Ninh Phong'!N21+'[2]Phường Ninh Sơn'!N21+'[2]Phường Phúc Thành'!N21+'[2]Phường Tân Thành'!N21+'[2]Phường Thanh Bình'!N21+'[2]Phường Vân Giang'!N21+'[2]Xã Ninh Nhất'!N21+'[2]Xã Ninh Phúc'!N21+'[2]Xã Ninh Tiến'!N21+'[2]Xã Song An'!N21+'[2]Xã Song Lãng'!N21+'[2]Xã Tam Quang'!N21+'[2]Xã Tân Hòa'!N21+'[2]Xã Tân Lập'!N21+'[2]Xã Tân Phong'!N21+'[2]Xã Trung An'!N21+'[2]Xã Tự Tân'!N21+'[2]Xã Việt Hùng'!N21+'[2]Xã Việt Thuận'!N21+'[2]Xã Vũ Đoài'!N21+'[2]Xã Vũ Hội'!N21+'[2]Xã Vũ Tiến'!N21+'[2]Xã Vũ Vân'!N21+'[2]Xã Vũ Vinh'!N21+'[2]Xã Xuân Hòa'!N21</f>
        <v>0</v>
      </c>
      <c r="O21" s="129">
        <f>'[2]Phường 1'!O21+'[2]Phường 2'!O21+'[2]Phường 3'!O21+'[2]Phường An Đôn'!O21+'[2]Xã Hải Lệ'!O21+'[2]Phường Ninh Phong'!O21+'[2]Phường Ninh Sơn'!O21+'[2]Phường Phúc Thành'!O21+'[2]Phường Tân Thành'!O21+'[2]Phường Thanh Bình'!O21+'[2]Phường Vân Giang'!O21+'[2]Xã Ninh Nhất'!O21+'[2]Xã Ninh Phúc'!O21+'[2]Xã Ninh Tiến'!O21+'[2]Xã Song An'!O21+'[2]Xã Song Lãng'!O21+'[2]Xã Tam Quang'!O21+'[2]Xã Tân Hòa'!O21+'[2]Xã Tân Lập'!O21+'[2]Xã Tân Phong'!O21+'[2]Xã Trung An'!O21+'[2]Xã Tự Tân'!O21+'[2]Xã Việt Hùng'!O21+'[2]Xã Việt Thuận'!O21+'[2]Xã Vũ Đoài'!O21+'[2]Xã Vũ Hội'!O21+'[2]Xã Vũ Tiến'!O21+'[2]Xã Vũ Vân'!O21+'[2]Xã Vũ Vinh'!O21+'[2]Xã Xuân Hòa'!O21</f>
        <v>0</v>
      </c>
      <c r="P21" s="129">
        <f>'[2]Phường 1'!P21+'[2]Phường 2'!P21+'[2]Phường 3'!P21+'[2]Phường An Đôn'!P21+'[2]Xã Hải Lệ'!P21+'[2]Phường Ninh Phong'!P21+'[2]Phường Ninh Sơn'!P21+'[2]Phường Phúc Thành'!P21+'[2]Phường Tân Thành'!P21+'[2]Phường Thanh Bình'!P21+'[2]Phường Vân Giang'!P21+'[2]Xã Ninh Nhất'!P21+'[2]Xã Ninh Phúc'!P21+'[2]Xã Ninh Tiến'!P21+'[2]Xã Song An'!P21+'[2]Xã Song Lãng'!P21+'[2]Xã Tam Quang'!P21+'[2]Xã Tân Hòa'!P21+'[2]Xã Tân Lập'!P21+'[2]Xã Tân Phong'!P21+'[2]Xã Trung An'!P21+'[2]Xã Tự Tân'!P21+'[2]Xã Việt Hùng'!P21+'[2]Xã Việt Thuận'!P21+'[2]Xã Vũ Đoài'!P21+'[2]Xã Vũ Hội'!P21+'[2]Xã Vũ Tiến'!P21+'[2]Xã Vũ Vân'!P21+'[2]Xã Vũ Vinh'!P21+'[2]Xã Xuân Hòa'!P21</f>
        <v>0</v>
      </c>
      <c r="Q21" s="140">
        <f>$D21-$BO21</f>
        <v>0</v>
      </c>
      <c r="R21" s="129">
        <f>'[2]Phường 1'!R21+'[2]Phường 2'!R21+'[2]Phường 3'!R21+'[2]Phường An Đôn'!R21+'[2]Xã Hải Lệ'!R21+'[2]Phường Ninh Phong'!R21+'[2]Phường Ninh Sơn'!R21+'[2]Phường Phúc Thành'!R21+'[2]Phường Tân Thành'!R21+'[2]Phường Thanh Bình'!R21+'[2]Phường Vân Giang'!R21+'[2]Xã Ninh Nhất'!R21+'[2]Xã Ninh Phúc'!R21+'[2]Xã Ninh Tiến'!R21+'[2]Xã Song An'!R21+'[2]Xã Song Lãng'!R21+'[2]Xã Tam Quang'!R21+'[2]Xã Tân Hòa'!R21+'[2]Xã Tân Lập'!R21+'[2]Xã Tân Phong'!R21+'[2]Xã Trung An'!R21+'[2]Xã Tự Tân'!R21+'[2]Xã Việt Hùng'!R21+'[2]Xã Việt Thuận'!R21+'[2]Xã Vũ Đoài'!R21+'[2]Xã Vũ Hội'!R21+'[2]Xã Vũ Tiến'!R21+'[2]Xã Vũ Vân'!R21+'[2]Xã Vũ Vinh'!R21+'[2]Xã Xuân Hòa'!R21</f>
        <v>0</v>
      </c>
      <c r="S21" s="127">
        <f t="shared" si="3"/>
        <v>0</v>
      </c>
      <c r="T21" s="129">
        <f>'[2]Phường 1'!T21+'[2]Phường 2'!T21+'[2]Phường 3'!T21+'[2]Phường An Đôn'!T21+'[2]Xã Hải Lệ'!T21+'[2]Phường Ninh Phong'!T21+'[2]Phường Ninh Sơn'!T21+'[2]Phường Phúc Thành'!T21+'[2]Phường Tân Thành'!T21+'[2]Phường Thanh Bình'!T21+'[2]Phường Vân Giang'!T21+'[2]Xã Ninh Nhất'!T21+'[2]Xã Ninh Phúc'!T21+'[2]Xã Ninh Tiến'!T21+'[2]Xã Song An'!T21+'[2]Xã Song Lãng'!T21+'[2]Xã Tam Quang'!T21+'[2]Xã Tân Hòa'!T21+'[2]Xã Tân Lập'!T21+'[2]Xã Tân Phong'!T21+'[2]Xã Trung An'!T21+'[2]Xã Tự Tân'!T21+'[2]Xã Việt Hùng'!T21+'[2]Xã Việt Thuận'!T21+'[2]Xã Vũ Đoài'!T21+'[2]Xã Vũ Hội'!T21+'[2]Xã Vũ Tiến'!T21+'[2]Xã Vũ Vân'!T21+'[2]Xã Vũ Vinh'!T21+'[2]Xã Xuân Hòa'!T21</f>
        <v>0</v>
      </c>
      <c r="U21" s="129">
        <f>'[2]Phường 1'!U21+'[2]Phường 2'!U21+'[2]Phường 3'!U21+'[2]Phường An Đôn'!U21+'[2]Xã Hải Lệ'!U21+'[2]Phường Ninh Phong'!U21+'[2]Phường Ninh Sơn'!U21+'[2]Phường Phúc Thành'!U21+'[2]Phường Tân Thành'!U21+'[2]Phường Thanh Bình'!U21+'[2]Phường Vân Giang'!U21+'[2]Xã Ninh Nhất'!U21+'[2]Xã Ninh Phúc'!U21+'[2]Xã Ninh Tiến'!U21+'[2]Xã Song An'!U21+'[2]Xã Song Lãng'!U21+'[2]Xã Tam Quang'!U21+'[2]Xã Tân Hòa'!U21+'[2]Xã Tân Lập'!U21+'[2]Xã Tân Phong'!U21+'[2]Xã Trung An'!U21+'[2]Xã Tự Tân'!U21+'[2]Xã Việt Hùng'!U21+'[2]Xã Việt Thuận'!U21+'[2]Xã Vũ Đoài'!U21+'[2]Xã Vũ Hội'!U21+'[2]Xã Vũ Tiến'!U21+'[2]Xã Vũ Vân'!U21+'[2]Xã Vũ Vinh'!U21+'[2]Xã Xuân Hòa'!U21</f>
        <v>0</v>
      </c>
      <c r="V21" s="129">
        <f>'[2]Phường 1'!V21+'[2]Phường 2'!V21+'[2]Phường 3'!V21+'[2]Phường An Đôn'!V21+'[2]Xã Hải Lệ'!V21+'[2]Phường Ninh Phong'!V21+'[2]Phường Ninh Sơn'!V21+'[2]Phường Phúc Thành'!V21+'[2]Phường Tân Thành'!V21+'[2]Phường Thanh Bình'!V21+'[2]Phường Vân Giang'!V21+'[2]Xã Ninh Nhất'!V21+'[2]Xã Ninh Phúc'!V21+'[2]Xã Ninh Tiến'!V21+'[2]Xã Song An'!V21+'[2]Xã Song Lãng'!V21+'[2]Xã Tam Quang'!V21+'[2]Xã Tân Hòa'!V21+'[2]Xã Tân Lập'!V21+'[2]Xã Tân Phong'!V21+'[2]Xã Trung An'!V21+'[2]Xã Tự Tân'!V21+'[2]Xã Việt Hùng'!V21+'[2]Xã Việt Thuận'!V21+'[2]Xã Vũ Đoài'!V21+'[2]Xã Vũ Hội'!V21+'[2]Xã Vũ Tiến'!V21+'[2]Xã Vũ Vân'!V21+'[2]Xã Vũ Vinh'!V21+'[2]Xã Xuân Hòa'!V21</f>
        <v>0</v>
      </c>
      <c r="W21" s="129">
        <f>'[2]Phường 1'!W21+'[2]Phường 2'!W21+'[2]Phường 3'!W21+'[2]Phường An Đôn'!W21+'[2]Xã Hải Lệ'!W21+'[2]Phường Ninh Phong'!W21+'[2]Phường Ninh Sơn'!W21+'[2]Phường Phúc Thành'!W21+'[2]Phường Tân Thành'!W21+'[2]Phường Thanh Bình'!W21+'[2]Phường Vân Giang'!W21+'[2]Xã Ninh Nhất'!W21+'[2]Xã Ninh Phúc'!W21+'[2]Xã Ninh Tiến'!W21+'[2]Xã Song An'!W21+'[2]Xã Song Lãng'!W21+'[2]Xã Tam Quang'!W21+'[2]Xã Tân Hòa'!W21+'[2]Xã Tân Lập'!W21+'[2]Xã Tân Phong'!W21+'[2]Xã Trung An'!W21+'[2]Xã Tự Tân'!W21+'[2]Xã Việt Hùng'!W21+'[2]Xã Việt Thuận'!W21+'[2]Xã Vũ Đoài'!W21+'[2]Xã Vũ Hội'!W21+'[2]Xã Vũ Tiến'!W21+'[2]Xã Vũ Vân'!W21+'[2]Xã Vũ Vinh'!W21+'[2]Xã Xuân Hòa'!W21</f>
        <v>0</v>
      </c>
      <c r="X21" s="129">
        <f>'[2]Phường 1'!X21+'[2]Phường 2'!X21+'[2]Phường 3'!X21+'[2]Phường An Đôn'!X21+'[2]Xã Hải Lệ'!X21+'[2]Phường Ninh Phong'!X21+'[2]Phường Ninh Sơn'!X21+'[2]Phường Phúc Thành'!X21+'[2]Phường Tân Thành'!X21+'[2]Phường Thanh Bình'!X21+'[2]Phường Vân Giang'!X21+'[2]Xã Ninh Nhất'!X21+'[2]Xã Ninh Phúc'!X21+'[2]Xã Ninh Tiến'!X21+'[2]Xã Song An'!X21+'[2]Xã Song Lãng'!X21+'[2]Xã Tam Quang'!X21+'[2]Xã Tân Hòa'!X21+'[2]Xã Tân Lập'!X21+'[2]Xã Tân Phong'!X21+'[2]Xã Trung An'!X21+'[2]Xã Tự Tân'!X21+'[2]Xã Việt Hùng'!X21+'[2]Xã Việt Thuận'!X21+'[2]Xã Vũ Đoài'!X21+'[2]Xã Vũ Hội'!X21+'[2]Xã Vũ Tiến'!X21+'[2]Xã Vũ Vân'!X21+'[2]Xã Vũ Vinh'!X21+'[2]Xã Xuân Hòa'!X21</f>
        <v>0</v>
      </c>
      <c r="Y21" s="129">
        <f t="shared" si="7"/>
        <v>0</v>
      </c>
      <c r="Z21" s="130">
        <f>'[2]Phường 1'!Z21+'[2]Phường 2'!Z21+'[2]Phường 3'!Z21+'[2]Phường An Đôn'!Z21+'[2]Xã Hải Lệ'!Z21+'[2]Phường Ninh Phong'!Z21+'[2]Phường Ninh Sơn'!Z21+'[2]Phường Phúc Thành'!Z21+'[2]Phường Tân Thành'!Z21+'[2]Phường Thanh Bình'!Z21+'[2]Phường Vân Giang'!Z21+'[2]Xã Ninh Nhất'!Z21+'[2]Xã Ninh Phúc'!Z21+'[2]Xã Ninh Tiến'!Z21+'[2]Xã Song An'!Z21+'[2]Xã Song Lãng'!Z21+'[2]Xã Tam Quang'!Z21+'[2]Xã Tân Hòa'!Z21+'[2]Xã Tân Lập'!Z21+'[2]Xã Tân Phong'!Z21+'[2]Xã Trung An'!Z21+'[2]Xã Tự Tân'!Z21+'[2]Xã Việt Hùng'!Z21+'[2]Xã Việt Thuận'!Z21+'[2]Xã Vũ Đoài'!Z21+'[2]Xã Vũ Hội'!Z21+'[2]Xã Vũ Tiến'!Z21+'[2]Xã Vũ Vân'!Z21+'[2]Xã Vũ Vinh'!Z21+'[2]Xã Xuân Hòa'!Z21</f>
        <v>0</v>
      </c>
      <c r="AA21" s="130">
        <f>'[2]Phường 1'!AA21+'[2]Phường 2'!AA21+'[2]Phường 3'!AA21+'[2]Phường An Đôn'!AA21+'[2]Xã Hải Lệ'!AA21+'[2]Phường Ninh Phong'!AA21+'[2]Phường Ninh Sơn'!AA21+'[2]Phường Phúc Thành'!AA21+'[2]Phường Tân Thành'!AA21+'[2]Phường Thanh Bình'!AA21+'[2]Phường Vân Giang'!AA21+'[2]Xã Ninh Nhất'!AA21+'[2]Xã Ninh Phúc'!AA21+'[2]Xã Ninh Tiến'!AA21+'[2]Xã Song An'!AA21+'[2]Xã Song Lãng'!AA21+'[2]Xã Tam Quang'!AA21+'[2]Xã Tân Hòa'!AA21+'[2]Xã Tân Lập'!AA21+'[2]Xã Tân Phong'!AA21+'[2]Xã Trung An'!AA21+'[2]Xã Tự Tân'!AA21+'[2]Xã Việt Hùng'!AA21+'[2]Xã Việt Thuận'!AA21+'[2]Xã Vũ Đoài'!AA21+'[2]Xã Vũ Hội'!AA21+'[2]Xã Vũ Tiến'!AA21+'[2]Xã Vũ Vân'!AA21+'[2]Xã Vũ Vinh'!AA21+'[2]Xã Xuân Hòa'!AA21</f>
        <v>0</v>
      </c>
      <c r="AB21" s="130">
        <f>'[2]Phường 1'!AB21+'[2]Phường 2'!AB21+'[2]Phường 3'!AB21+'[2]Phường An Đôn'!AB21+'[2]Xã Hải Lệ'!AB21+'[2]Phường Ninh Phong'!AB21+'[2]Phường Ninh Sơn'!AB21+'[2]Phường Phúc Thành'!AB21+'[2]Phường Tân Thành'!AB21+'[2]Phường Thanh Bình'!AB21+'[2]Phường Vân Giang'!AB21+'[2]Xã Ninh Nhất'!AB21+'[2]Xã Ninh Phúc'!AB21+'[2]Xã Ninh Tiến'!AB21+'[2]Xã Song An'!AB21+'[2]Xã Song Lãng'!AB21+'[2]Xã Tam Quang'!AB21+'[2]Xã Tân Hòa'!AB21+'[2]Xã Tân Lập'!AB21+'[2]Xã Tân Phong'!AB21+'[2]Xã Trung An'!AB21+'[2]Xã Tự Tân'!AB21+'[2]Xã Việt Hùng'!AB21+'[2]Xã Việt Thuận'!AB21+'[2]Xã Vũ Đoài'!AB21+'[2]Xã Vũ Hội'!AB21+'[2]Xã Vũ Tiến'!AB21+'[2]Xã Vũ Vân'!AB21+'[2]Xã Vũ Vinh'!AB21+'[2]Xã Xuân Hòa'!AB21</f>
        <v>0</v>
      </c>
      <c r="AC21" s="130">
        <f>'[2]Phường 1'!AC21+'[2]Phường 2'!AC21+'[2]Phường 3'!AC21+'[2]Phường An Đôn'!AC21+'[2]Xã Hải Lệ'!AC21+'[2]Phường Ninh Phong'!AC21+'[2]Phường Ninh Sơn'!AC21+'[2]Phường Phúc Thành'!AC21+'[2]Phường Tân Thành'!AC21+'[2]Phường Thanh Bình'!AC21+'[2]Phường Vân Giang'!AC21+'[2]Xã Ninh Nhất'!AC21+'[2]Xã Ninh Phúc'!AC21+'[2]Xã Ninh Tiến'!AC21+'[2]Xã Song An'!AC21+'[2]Xã Song Lãng'!AC21+'[2]Xã Tam Quang'!AC21+'[2]Xã Tân Hòa'!AC21+'[2]Xã Tân Lập'!AC21+'[2]Xã Tân Phong'!AC21+'[2]Xã Trung An'!AC21+'[2]Xã Tự Tân'!AC21+'[2]Xã Việt Hùng'!AC21+'[2]Xã Việt Thuận'!AC21+'[2]Xã Vũ Đoài'!AC21+'[2]Xã Vũ Hội'!AC21+'[2]Xã Vũ Tiến'!AC21+'[2]Xã Vũ Vân'!AC21+'[2]Xã Vũ Vinh'!AC21+'[2]Xã Xuân Hòa'!AC21</f>
        <v>0</v>
      </c>
      <c r="AD21" s="130">
        <f>'[2]Phường 1'!AD21+'[2]Phường 2'!AD21+'[2]Phường 3'!AD21+'[2]Phường An Đôn'!AD21+'[2]Xã Hải Lệ'!AD21+'[2]Phường Ninh Phong'!AD21+'[2]Phường Ninh Sơn'!AD21+'[2]Phường Phúc Thành'!AD21+'[2]Phường Tân Thành'!AD21+'[2]Phường Thanh Bình'!AD21+'[2]Phường Vân Giang'!AD21+'[2]Xã Ninh Nhất'!AD21+'[2]Xã Ninh Phúc'!AD21+'[2]Xã Ninh Tiến'!AD21+'[2]Xã Song An'!AD21+'[2]Xã Song Lãng'!AD21+'[2]Xã Tam Quang'!AD21+'[2]Xã Tân Hòa'!AD21+'[2]Xã Tân Lập'!AD21+'[2]Xã Tân Phong'!AD21+'[2]Xã Trung An'!AD21+'[2]Xã Tự Tân'!AD21+'[2]Xã Việt Hùng'!AD21+'[2]Xã Việt Thuận'!AD21+'[2]Xã Vũ Đoài'!AD21+'[2]Xã Vũ Hội'!AD21+'[2]Xã Vũ Tiến'!AD21+'[2]Xã Vũ Vân'!AD21+'[2]Xã Vũ Vinh'!AD21+'[2]Xã Xuân Hòa'!AD21</f>
        <v>0</v>
      </c>
      <c r="AE21" s="130">
        <f>'[2]Phường 1'!AE21+'[2]Phường 2'!AE21+'[2]Phường 3'!AE21+'[2]Phường An Đôn'!AE21+'[2]Xã Hải Lệ'!AE21+'[2]Phường Ninh Phong'!AE21+'[2]Phường Ninh Sơn'!AE21+'[2]Phường Phúc Thành'!AE21+'[2]Phường Tân Thành'!AE21+'[2]Phường Thanh Bình'!AE21+'[2]Phường Vân Giang'!AE21+'[2]Xã Ninh Nhất'!AE21+'[2]Xã Ninh Phúc'!AE21+'[2]Xã Ninh Tiến'!AE21+'[2]Xã Song An'!AE21+'[2]Xã Song Lãng'!AE21+'[2]Xã Tam Quang'!AE21+'[2]Xã Tân Hòa'!AE21+'[2]Xã Tân Lập'!AE21+'[2]Xã Tân Phong'!AE21+'[2]Xã Trung An'!AE21+'[2]Xã Tự Tân'!AE21+'[2]Xã Việt Hùng'!AE21+'[2]Xã Việt Thuận'!AE21+'[2]Xã Vũ Đoài'!AE21+'[2]Xã Vũ Hội'!AE21+'[2]Xã Vũ Tiến'!AE21+'[2]Xã Vũ Vân'!AE21+'[2]Xã Vũ Vinh'!AE21+'[2]Xã Xuân Hòa'!AE21</f>
        <v>0</v>
      </c>
      <c r="AF21" s="130">
        <f>'[2]Phường 1'!AF21+'[2]Phường 2'!AF21+'[2]Phường 3'!AF21+'[2]Phường An Đôn'!AF21+'[2]Xã Hải Lệ'!AF21+'[2]Phường Ninh Phong'!AF21+'[2]Phường Ninh Sơn'!AF21+'[2]Phường Phúc Thành'!AF21+'[2]Phường Tân Thành'!AF21+'[2]Phường Thanh Bình'!AF21+'[2]Phường Vân Giang'!AF21+'[2]Xã Ninh Nhất'!AF21+'[2]Xã Ninh Phúc'!AF21+'[2]Xã Ninh Tiến'!AF21+'[2]Xã Song An'!AF21+'[2]Xã Song Lãng'!AF21+'[2]Xã Tam Quang'!AF21+'[2]Xã Tân Hòa'!AF21+'[2]Xã Tân Lập'!AF21+'[2]Xã Tân Phong'!AF21+'[2]Xã Trung An'!AF21+'[2]Xã Tự Tân'!AF21+'[2]Xã Việt Hùng'!AF21+'[2]Xã Việt Thuận'!AF21+'[2]Xã Vũ Đoài'!AF21+'[2]Xã Vũ Hội'!AF21+'[2]Xã Vũ Tiến'!AF21+'[2]Xã Vũ Vân'!AF21+'[2]Xã Vũ Vinh'!AF21+'[2]Xã Xuân Hòa'!AF21</f>
        <v>0</v>
      </c>
      <c r="AG21" s="130">
        <f>'[2]Phường 1'!AG21+'[2]Phường 2'!AG21+'[2]Phường 3'!AG21+'[2]Phường An Đôn'!AG21+'[2]Xã Hải Lệ'!AG21+'[2]Phường Ninh Phong'!AG21+'[2]Phường Ninh Sơn'!AG21+'[2]Phường Phúc Thành'!AG21+'[2]Phường Tân Thành'!AG21+'[2]Phường Thanh Bình'!AG21+'[2]Phường Vân Giang'!AG21+'[2]Xã Ninh Nhất'!AG21+'[2]Xã Ninh Phúc'!AG21+'[2]Xã Ninh Tiến'!AG21+'[2]Xã Song An'!AG21+'[2]Xã Song Lãng'!AG21+'[2]Xã Tam Quang'!AG21+'[2]Xã Tân Hòa'!AG21+'[2]Xã Tân Lập'!AG21+'[2]Xã Tân Phong'!AG21+'[2]Xã Trung An'!AG21+'[2]Xã Tự Tân'!AG21+'[2]Xã Việt Hùng'!AG21+'[2]Xã Việt Thuận'!AG21+'[2]Xã Vũ Đoài'!AG21+'[2]Xã Vũ Hội'!AG21+'[2]Xã Vũ Tiến'!AG21+'[2]Xã Vũ Vân'!AG21+'[2]Xã Vũ Vinh'!AG21+'[2]Xã Xuân Hòa'!AG21</f>
        <v>0</v>
      </c>
      <c r="AH21" s="130">
        <f>'[2]Phường 1'!AH21+'[2]Phường 2'!AH21+'[2]Phường 3'!AH21+'[2]Phường An Đôn'!AH21+'[2]Xã Hải Lệ'!AH21+'[2]Phường Ninh Phong'!AH21+'[2]Phường Ninh Sơn'!AH21+'[2]Phường Phúc Thành'!AH21+'[2]Phường Tân Thành'!AH21+'[2]Phường Thanh Bình'!AH21+'[2]Phường Vân Giang'!AH21+'[2]Xã Ninh Nhất'!AH21+'[2]Xã Ninh Phúc'!AH21+'[2]Xã Ninh Tiến'!AH21+'[2]Xã Song An'!AH21+'[2]Xã Song Lãng'!AH21+'[2]Xã Tam Quang'!AH21+'[2]Xã Tân Hòa'!AH21+'[2]Xã Tân Lập'!AH21+'[2]Xã Tân Phong'!AH21+'[2]Xã Trung An'!AH21+'[2]Xã Tự Tân'!AH21+'[2]Xã Việt Hùng'!AH21+'[2]Xã Việt Thuận'!AH21+'[2]Xã Vũ Đoài'!AH21+'[2]Xã Vũ Hội'!AH21+'[2]Xã Vũ Tiến'!AH21+'[2]Xã Vũ Vân'!AH21+'[2]Xã Vũ Vinh'!AH21+'[2]Xã Xuân Hòa'!AH21</f>
        <v>0</v>
      </c>
      <c r="AI21" s="130">
        <f>'[2]Phường 1'!AI21+'[2]Phường 2'!AI21+'[2]Phường 3'!AI21+'[2]Phường An Đôn'!AI21+'[2]Xã Hải Lệ'!AI21+'[2]Phường Ninh Phong'!AI21+'[2]Phường Ninh Sơn'!AI21+'[2]Phường Phúc Thành'!AI21+'[2]Phường Tân Thành'!AI21+'[2]Phường Thanh Bình'!AI21+'[2]Phường Vân Giang'!AI21+'[2]Xã Ninh Nhất'!AI21+'[2]Xã Ninh Phúc'!AI21+'[2]Xã Ninh Tiến'!AI21+'[2]Xã Song An'!AI21+'[2]Xã Song Lãng'!AI21+'[2]Xã Tam Quang'!AI21+'[2]Xã Tân Hòa'!AI21+'[2]Xã Tân Lập'!AI21+'[2]Xã Tân Phong'!AI21+'[2]Xã Trung An'!AI21+'[2]Xã Tự Tân'!AI21+'[2]Xã Việt Hùng'!AI21+'[2]Xã Việt Thuận'!AI21+'[2]Xã Vũ Đoài'!AI21+'[2]Xã Vũ Hội'!AI21+'[2]Xã Vũ Tiến'!AI21+'[2]Xã Vũ Vân'!AI21+'[2]Xã Vũ Vinh'!AI21+'[2]Xã Xuân Hòa'!AI21</f>
        <v>0</v>
      </c>
      <c r="AJ21" s="129">
        <f t="shared" si="4"/>
        <v>0</v>
      </c>
      <c r="AK21" s="130">
        <f>'[2]Phường 1'!AK21+'[2]Phường 2'!AK21+'[2]Phường 3'!AK21+'[2]Phường An Đôn'!AK21+'[2]Xã Hải Lệ'!AK21+'[2]Phường Ninh Phong'!AK21+'[2]Phường Ninh Sơn'!AK21+'[2]Phường Phúc Thành'!AK21+'[2]Phường Tân Thành'!AK21+'[2]Phường Thanh Bình'!AK21+'[2]Phường Vân Giang'!AK21+'[2]Xã Ninh Nhất'!AK21+'[2]Xã Ninh Phúc'!AK21+'[2]Xã Ninh Tiến'!AK21+'[2]Xã Song An'!AK21+'[2]Xã Song Lãng'!AK21+'[2]Xã Tam Quang'!AK21+'[2]Xã Tân Hòa'!AK21+'[2]Xã Tân Lập'!AK21+'[2]Xã Tân Phong'!AK21+'[2]Xã Trung An'!AK21+'[2]Xã Tự Tân'!AK21+'[2]Xã Việt Hùng'!AK21+'[2]Xã Việt Thuận'!AK21+'[2]Xã Vũ Đoài'!AK21+'[2]Xã Vũ Hội'!AK21+'[2]Xã Vũ Tiến'!AK21+'[2]Xã Vũ Vân'!AK21+'[2]Xã Vũ Vinh'!AK21+'[2]Xã Xuân Hòa'!AK21</f>
        <v>0</v>
      </c>
      <c r="AL21" s="130">
        <f>'[2]Phường 1'!AL21+'[2]Phường 2'!AL21+'[2]Phường 3'!AL21+'[2]Phường An Đôn'!AL21+'[2]Xã Hải Lệ'!AL21+'[2]Phường Ninh Phong'!AL21+'[2]Phường Ninh Sơn'!AL21+'[2]Phường Phúc Thành'!AL21+'[2]Phường Tân Thành'!AL21+'[2]Phường Thanh Bình'!AL21+'[2]Phường Vân Giang'!AL21+'[2]Xã Ninh Nhất'!AL21+'[2]Xã Ninh Phúc'!AL21+'[2]Xã Ninh Tiến'!AL21+'[2]Xã Song An'!AL21+'[2]Xã Song Lãng'!AL21+'[2]Xã Tam Quang'!AL21+'[2]Xã Tân Hòa'!AL21+'[2]Xã Tân Lập'!AL21+'[2]Xã Tân Phong'!AL21+'[2]Xã Trung An'!AL21+'[2]Xã Tự Tân'!AL21+'[2]Xã Việt Hùng'!AL21+'[2]Xã Việt Thuận'!AL21+'[2]Xã Vũ Đoài'!AL21+'[2]Xã Vũ Hội'!AL21+'[2]Xã Vũ Tiến'!AL21+'[2]Xã Vũ Vân'!AL21+'[2]Xã Vũ Vinh'!AL21+'[2]Xã Xuân Hòa'!AL21</f>
        <v>0</v>
      </c>
      <c r="AM21" s="130">
        <f>'[2]Phường 1'!AM21+'[2]Phường 2'!AM21+'[2]Phường 3'!AM21+'[2]Phường An Đôn'!AM21+'[2]Xã Hải Lệ'!AM21+'[2]Phường Ninh Phong'!AM21+'[2]Phường Ninh Sơn'!AM21+'[2]Phường Phúc Thành'!AM21+'[2]Phường Tân Thành'!AM21+'[2]Phường Thanh Bình'!AM21+'[2]Phường Vân Giang'!AM21+'[2]Xã Ninh Nhất'!AM21+'[2]Xã Ninh Phúc'!AM21+'[2]Xã Ninh Tiến'!AM21+'[2]Xã Song An'!AM21+'[2]Xã Song Lãng'!AM21+'[2]Xã Tam Quang'!AM21+'[2]Xã Tân Hòa'!AM21+'[2]Xã Tân Lập'!AM21+'[2]Xã Tân Phong'!AM21+'[2]Xã Trung An'!AM21+'[2]Xã Tự Tân'!AM21+'[2]Xã Việt Hùng'!AM21+'[2]Xã Việt Thuận'!AM21+'[2]Xã Vũ Đoài'!AM21+'[2]Xã Vũ Hội'!AM21+'[2]Xã Vũ Tiến'!AM21+'[2]Xã Vũ Vân'!AM21+'[2]Xã Vũ Vinh'!AM21+'[2]Xã Xuân Hòa'!AM21</f>
        <v>0</v>
      </c>
      <c r="AN21" s="130">
        <f>'[2]Phường 1'!AN21+'[2]Phường 2'!AN21+'[2]Phường 3'!AN21+'[2]Phường An Đôn'!AN21+'[2]Xã Hải Lệ'!AN21+'[2]Phường Ninh Phong'!AN21+'[2]Phường Ninh Sơn'!AN21+'[2]Phường Phúc Thành'!AN21+'[2]Phường Tân Thành'!AN21+'[2]Phường Thanh Bình'!AN21+'[2]Phường Vân Giang'!AN21+'[2]Xã Ninh Nhất'!AN21+'[2]Xã Ninh Phúc'!AN21+'[2]Xã Ninh Tiến'!AN21+'[2]Xã Song An'!AN21+'[2]Xã Song Lãng'!AN21+'[2]Xã Tam Quang'!AN21+'[2]Xã Tân Hòa'!AN21+'[2]Xã Tân Lập'!AN21+'[2]Xã Tân Phong'!AN21+'[2]Xã Trung An'!AN21+'[2]Xã Tự Tân'!AN21+'[2]Xã Việt Hùng'!AN21+'[2]Xã Việt Thuận'!AN21+'[2]Xã Vũ Đoài'!AN21+'[2]Xã Vũ Hội'!AN21+'[2]Xã Vũ Tiến'!AN21+'[2]Xã Vũ Vân'!AN21+'[2]Xã Vũ Vinh'!AN21+'[2]Xã Xuân Hòa'!AN21</f>
        <v>0</v>
      </c>
      <c r="AO21" s="130">
        <f>'[2]Phường 1'!AO21+'[2]Phường 2'!AO21+'[2]Phường 3'!AO21+'[2]Phường An Đôn'!AO21+'[2]Xã Hải Lệ'!AO21+'[2]Phường Ninh Phong'!AO21+'[2]Phường Ninh Sơn'!AO21+'[2]Phường Phúc Thành'!AO21+'[2]Phường Tân Thành'!AO21+'[2]Phường Thanh Bình'!AO21+'[2]Phường Vân Giang'!AO21+'[2]Xã Ninh Nhất'!AO21+'[2]Xã Ninh Phúc'!AO21+'[2]Xã Ninh Tiến'!AO21+'[2]Xã Song An'!AO21+'[2]Xã Song Lãng'!AO21+'[2]Xã Tam Quang'!AO21+'[2]Xã Tân Hòa'!AO21+'[2]Xã Tân Lập'!AO21+'[2]Xã Tân Phong'!AO21+'[2]Xã Trung An'!AO21+'[2]Xã Tự Tân'!AO21+'[2]Xã Việt Hùng'!AO21+'[2]Xã Việt Thuận'!AO21+'[2]Xã Vũ Đoài'!AO21+'[2]Xã Vũ Hội'!AO21+'[2]Xã Vũ Tiến'!AO21+'[2]Xã Vũ Vân'!AO21+'[2]Xã Vũ Vinh'!AO21+'[2]Xã Xuân Hòa'!AO21</f>
        <v>0</v>
      </c>
      <c r="AP21" s="130">
        <f>'[2]Phường 1'!AP21+'[2]Phường 2'!AP21+'[2]Phường 3'!AP21+'[2]Phường An Đôn'!AP21+'[2]Xã Hải Lệ'!AP21+'[2]Phường Ninh Phong'!AP21+'[2]Phường Ninh Sơn'!AP21+'[2]Phường Phúc Thành'!AP21+'[2]Phường Tân Thành'!AP21+'[2]Phường Thanh Bình'!AP21+'[2]Phường Vân Giang'!AP21+'[2]Xã Ninh Nhất'!AP21+'[2]Xã Ninh Phúc'!AP21+'[2]Xã Ninh Tiến'!AP21+'[2]Xã Song An'!AP21+'[2]Xã Song Lãng'!AP21+'[2]Xã Tam Quang'!AP21+'[2]Xã Tân Hòa'!AP21+'[2]Xã Tân Lập'!AP21+'[2]Xã Tân Phong'!AP21+'[2]Xã Trung An'!AP21+'[2]Xã Tự Tân'!AP21+'[2]Xã Việt Hùng'!AP21+'[2]Xã Việt Thuận'!AP21+'[2]Xã Vũ Đoài'!AP21+'[2]Xã Vũ Hội'!AP21+'[2]Xã Vũ Tiến'!AP21+'[2]Xã Vũ Vân'!AP21+'[2]Xã Vũ Vinh'!AP21+'[2]Xã Xuân Hòa'!AP21</f>
        <v>0</v>
      </c>
      <c r="AQ21" s="129">
        <f t="shared" si="5"/>
        <v>0</v>
      </c>
      <c r="AR21" s="130">
        <f>'[2]Phường 1'!AR21+'[2]Phường 2'!AR21+'[2]Phường 3'!AR21+'[2]Phường An Đôn'!AR21+'[2]Xã Hải Lệ'!AR21+'[2]Phường Ninh Phong'!AR21+'[2]Phường Ninh Sơn'!AR21+'[2]Phường Phúc Thành'!AR21+'[2]Phường Tân Thành'!AR21+'[2]Phường Thanh Bình'!AR21+'[2]Phường Vân Giang'!AR21+'[2]Xã Ninh Nhất'!AR21+'[2]Xã Ninh Phúc'!AR21+'[2]Xã Ninh Tiến'!AR21+'[2]Xã Song An'!AR21+'[2]Xã Song Lãng'!AR21+'[2]Xã Tam Quang'!AR21+'[2]Xã Tân Hòa'!AR21+'[2]Xã Tân Lập'!AR21+'[2]Xã Tân Phong'!AR21+'[2]Xã Trung An'!AR21+'[2]Xã Tự Tân'!AR21+'[2]Xã Việt Hùng'!AR21+'[2]Xã Việt Thuận'!AR21+'[2]Xã Vũ Đoài'!AR21+'[2]Xã Vũ Hội'!AR21+'[2]Xã Vũ Tiến'!AR21+'[2]Xã Vũ Vân'!AR21+'[2]Xã Vũ Vinh'!AR21+'[2]Xã Xuân Hòa'!AR21</f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0">
        <v>0</v>
      </c>
      <c r="AZ21" s="130">
        <v>0</v>
      </c>
      <c r="BA21" s="130">
        <v>0</v>
      </c>
      <c r="BB21" s="129">
        <v>0</v>
      </c>
      <c r="BC21" s="129">
        <v>0</v>
      </c>
      <c r="BD21" s="129">
        <v>0</v>
      </c>
      <c r="BE21" s="129">
        <v>0</v>
      </c>
      <c r="BF21" s="130">
        <v>0</v>
      </c>
      <c r="BG21" s="130">
        <v>0</v>
      </c>
      <c r="BH21" s="129">
        <v>0</v>
      </c>
      <c r="BI21" s="127">
        <v>0</v>
      </c>
      <c r="BJ21" s="130">
        <v>0</v>
      </c>
      <c r="BK21" s="130">
        <v>0</v>
      </c>
      <c r="BL21" s="130">
        <v>0</v>
      </c>
      <c r="BM21" s="130">
        <v>0</v>
      </c>
      <c r="BN21" s="130">
        <v>0</v>
      </c>
      <c r="BO21" s="129">
        <v>0</v>
      </c>
      <c r="BP21" s="131">
        <v>0</v>
      </c>
      <c r="BQ21" s="131">
        <v>0</v>
      </c>
      <c r="BR21" s="92">
        <f>'17-CH'!$G21</f>
        <v>0</v>
      </c>
      <c r="BS21" s="116">
        <f t="shared" si="1"/>
        <v>0</v>
      </c>
    </row>
    <row r="22" spans="1:71" ht="19.899999999999999" customHeight="1">
      <c r="A22" s="126" t="s">
        <v>134</v>
      </c>
      <c r="B22" s="88" t="s">
        <v>41</v>
      </c>
      <c r="C22" s="87" t="s">
        <v>42</v>
      </c>
      <c r="D22" s="129">
        <f>'[2]01CH'!D22</f>
        <v>0</v>
      </c>
      <c r="E22" s="127">
        <f>I22+J22+K22+L22+M22+O22+P22+Q22+F22</f>
        <v>0</v>
      </c>
      <c r="F22" s="129">
        <f t="shared" si="6"/>
        <v>0</v>
      </c>
      <c r="G22" s="129">
        <f>'[2]Phường 1'!G22+'[2]Phường 2'!G22+'[2]Phường 3'!G22+'[2]Phường An Đôn'!G22+'[2]Xã Hải Lệ'!G22+'[2]Phường Ninh Phong'!G22+'[2]Phường Ninh Sơn'!G22+'[2]Phường Phúc Thành'!G22+'[2]Phường Tân Thành'!G22+'[2]Phường Thanh Bình'!G22+'[2]Phường Vân Giang'!G22+'[2]Xã Ninh Nhất'!G22+'[2]Xã Ninh Phúc'!G22+'[2]Xã Ninh Tiến'!G22+'[2]Xã Song An'!G22+'[2]Xã Song Lãng'!G22+'[2]Xã Tam Quang'!G22+'[2]Xã Tân Hòa'!G22+'[2]Xã Tân Lập'!G22+'[2]Xã Tân Phong'!G22+'[2]Xã Trung An'!G22+'[2]Xã Tự Tân'!G22+'[2]Xã Việt Hùng'!G22+'[2]Xã Việt Thuận'!G22+'[2]Xã Vũ Đoài'!G22+'[2]Xã Vũ Hội'!G22+'[2]Xã Vũ Tiến'!G22+'[2]Xã Vũ Vân'!G22+'[2]Xã Vũ Vinh'!G22+'[2]Xã Xuân Hòa'!G22</f>
        <v>0</v>
      </c>
      <c r="H22" s="129">
        <f>'[2]Phường 1'!H22+'[2]Phường 2'!H22+'[2]Phường 3'!H22+'[2]Phường An Đôn'!H22+'[2]Xã Hải Lệ'!H22+'[2]Phường Ninh Phong'!H22+'[2]Phường Ninh Sơn'!H22+'[2]Phường Phúc Thành'!H22+'[2]Phường Tân Thành'!H22+'[2]Phường Thanh Bình'!H22+'[2]Phường Vân Giang'!H22+'[2]Xã Ninh Nhất'!H22+'[2]Xã Ninh Phúc'!H22+'[2]Xã Ninh Tiến'!H22+'[2]Xã Song An'!H22+'[2]Xã Song Lãng'!H22+'[2]Xã Tam Quang'!H22+'[2]Xã Tân Hòa'!H22+'[2]Xã Tân Lập'!H22+'[2]Xã Tân Phong'!H22+'[2]Xã Trung An'!H22+'[2]Xã Tự Tân'!H22+'[2]Xã Việt Hùng'!H22+'[2]Xã Việt Thuận'!H22+'[2]Xã Vũ Đoài'!H22+'[2]Xã Vũ Hội'!H22+'[2]Xã Vũ Tiến'!H22+'[2]Xã Vũ Vân'!H22+'[2]Xã Vũ Vinh'!H22+'[2]Xã Xuân Hòa'!H22</f>
        <v>0</v>
      </c>
      <c r="I22" s="129">
        <f>'[2]Phường 1'!I22+'[2]Phường 2'!I22+'[2]Phường 3'!I22+'[2]Phường An Đôn'!I22+'[2]Xã Hải Lệ'!I22+'[2]Phường Ninh Phong'!I22+'[2]Phường Ninh Sơn'!I22+'[2]Phường Phúc Thành'!I22+'[2]Phường Tân Thành'!I22+'[2]Phường Thanh Bình'!I22+'[2]Phường Vân Giang'!I22+'[2]Xã Ninh Nhất'!I22+'[2]Xã Ninh Phúc'!I22+'[2]Xã Ninh Tiến'!I22+'[2]Xã Song An'!I22+'[2]Xã Song Lãng'!I22+'[2]Xã Tam Quang'!I22+'[2]Xã Tân Hòa'!I22+'[2]Xã Tân Lập'!I22+'[2]Xã Tân Phong'!I22+'[2]Xã Trung An'!I22+'[2]Xã Tự Tân'!I22+'[2]Xã Việt Hùng'!I22+'[2]Xã Việt Thuận'!I22+'[2]Xã Vũ Đoài'!I22+'[2]Xã Vũ Hội'!I22+'[2]Xã Vũ Tiến'!I22+'[2]Xã Vũ Vân'!I22+'[2]Xã Vũ Vinh'!I22+'[2]Xã Xuân Hòa'!I22</f>
        <v>0</v>
      </c>
      <c r="J22" s="129">
        <f>'[2]Phường 1'!J22+'[2]Phường 2'!J22+'[2]Phường 3'!J22+'[2]Phường An Đôn'!J22+'[2]Xã Hải Lệ'!J22+'[2]Phường Ninh Phong'!J22+'[2]Phường Ninh Sơn'!J22+'[2]Phường Phúc Thành'!J22+'[2]Phường Tân Thành'!J22+'[2]Phường Thanh Bình'!J22+'[2]Phường Vân Giang'!J22+'[2]Xã Ninh Nhất'!J22+'[2]Xã Ninh Phúc'!J22+'[2]Xã Ninh Tiến'!J22+'[2]Xã Song An'!J22+'[2]Xã Song Lãng'!J22+'[2]Xã Tam Quang'!J22+'[2]Xã Tân Hòa'!J22+'[2]Xã Tân Lập'!J22+'[2]Xã Tân Phong'!J22+'[2]Xã Trung An'!J22+'[2]Xã Tự Tân'!J22+'[2]Xã Việt Hùng'!J22+'[2]Xã Việt Thuận'!J22+'[2]Xã Vũ Đoài'!J22+'[2]Xã Vũ Hội'!J22+'[2]Xã Vũ Tiến'!J22+'[2]Xã Vũ Vân'!J22+'[2]Xã Vũ Vinh'!J22+'[2]Xã Xuân Hòa'!J22</f>
        <v>0</v>
      </c>
      <c r="K22" s="129">
        <f>'[2]Phường 1'!K22+'[2]Phường 2'!K22+'[2]Phường 3'!K22+'[2]Phường An Đôn'!K22+'[2]Xã Hải Lệ'!K22+'[2]Phường Ninh Phong'!K22+'[2]Phường Ninh Sơn'!K22+'[2]Phường Phúc Thành'!K22+'[2]Phường Tân Thành'!K22+'[2]Phường Thanh Bình'!K22+'[2]Phường Vân Giang'!K22+'[2]Xã Ninh Nhất'!K22+'[2]Xã Ninh Phúc'!K22+'[2]Xã Ninh Tiến'!K22+'[2]Xã Song An'!K22+'[2]Xã Song Lãng'!K22+'[2]Xã Tam Quang'!K22+'[2]Xã Tân Hòa'!K22+'[2]Xã Tân Lập'!K22+'[2]Xã Tân Phong'!K22+'[2]Xã Trung An'!K22+'[2]Xã Tự Tân'!K22+'[2]Xã Việt Hùng'!K22+'[2]Xã Việt Thuận'!K22+'[2]Xã Vũ Đoài'!K22+'[2]Xã Vũ Hội'!K22+'[2]Xã Vũ Tiến'!K22+'[2]Xã Vũ Vân'!K22+'[2]Xã Vũ Vinh'!K22+'[2]Xã Xuân Hòa'!K22</f>
        <v>0</v>
      </c>
      <c r="L22" s="129">
        <f>'[2]Phường 1'!L22+'[2]Phường 2'!L22+'[2]Phường 3'!L22+'[2]Phường An Đôn'!L22+'[2]Xã Hải Lệ'!L22+'[2]Phường Ninh Phong'!L22+'[2]Phường Ninh Sơn'!L22+'[2]Phường Phúc Thành'!L22+'[2]Phường Tân Thành'!L22+'[2]Phường Thanh Bình'!L22+'[2]Phường Vân Giang'!L22+'[2]Xã Ninh Nhất'!L22+'[2]Xã Ninh Phúc'!L22+'[2]Xã Ninh Tiến'!L22+'[2]Xã Song An'!L22+'[2]Xã Song Lãng'!L22+'[2]Xã Tam Quang'!L22+'[2]Xã Tân Hòa'!L22+'[2]Xã Tân Lập'!L22+'[2]Xã Tân Phong'!L22+'[2]Xã Trung An'!L22+'[2]Xã Tự Tân'!L22+'[2]Xã Việt Hùng'!L22+'[2]Xã Việt Thuận'!L22+'[2]Xã Vũ Đoài'!L22+'[2]Xã Vũ Hội'!L22+'[2]Xã Vũ Tiến'!L22+'[2]Xã Vũ Vân'!L22+'[2]Xã Vũ Vinh'!L22+'[2]Xã Xuân Hòa'!L22</f>
        <v>0</v>
      </c>
      <c r="M22" s="129">
        <f>'[2]Phường 1'!M22+'[2]Phường 2'!M22+'[2]Phường 3'!M22+'[2]Phường An Đôn'!M22+'[2]Xã Hải Lệ'!M22+'[2]Phường Ninh Phong'!M22+'[2]Phường Ninh Sơn'!M22+'[2]Phường Phúc Thành'!M22+'[2]Phường Tân Thành'!M22+'[2]Phường Thanh Bình'!M22+'[2]Phường Vân Giang'!M22+'[2]Xã Ninh Nhất'!M22+'[2]Xã Ninh Phúc'!M22+'[2]Xã Ninh Tiến'!M22+'[2]Xã Song An'!M22+'[2]Xã Song Lãng'!M22+'[2]Xã Tam Quang'!M22+'[2]Xã Tân Hòa'!M22+'[2]Xã Tân Lập'!M22+'[2]Xã Tân Phong'!M22+'[2]Xã Trung An'!M22+'[2]Xã Tự Tân'!M22+'[2]Xã Việt Hùng'!M22+'[2]Xã Việt Thuận'!M22+'[2]Xã Vũ Đoài'!M22+'[2]Xã Vũ Hội'!M22+'[2]Xã Vũ Tiến'!M22+'[2]Xã Vũ Vân'!M22+'[2]Xã Vũ Vinh'!M22+'[2]Xã Xuân Hòa'!M22</f>
        <v>0</v>
      </c>
      <c r="N22" s="130">
        <f>'[2]Phường 1'!N22+'[2]Phường 2'!N22+'[2]Phường 3'!N22+'[2]Phường An Đôn'!N22+'[2]Xã Hải Lệ'!N22+'[2]Phường Ninh Phong'!N22+'[2]Phường Ninh Sơn'!N22+'[2]Phường Phúc Thành'!N22+'[2]Phường Tân Thành'!N22+'[2]Phường Thanh Bình'!N22+'[2]Phường Vân Giang'!N22+'[2]Xã Ninh Nhất'!N22+'[2]Xã Ninh Phúc'!N22+'[2]Xã Ninh Tiến'!N22+'[2]Xã Song An'!N22+'[2]Xã Song Lãng'!N22+'[2]Xã Tam Quang'!N22+'[2]Xã Tân Hòa'!N22+'[2]Xã Tân Lập'!N22+'[2]Xã Tân Phong'!N22+'[2]Xã Trung An'!N22+'[2]Xã Tự Tân'!N22+'[2]Xã Việt Hùng'!N22+'[2]Xã Việt Thuận'!N22+'[2]Xã Vũ Đoài'!N22+'[2]Xã Vũ Hội'!N22+'[2]Xã Vũ Tiến'!N22+'[2]Xã Vũ Vân'!N22+'[2]Xã Vũ Vinh'!N22+'[2]Xã Xuân Hòa'!N22</f>
        <v>0</v>
      </c>
      <c r="O22" s="129">
        <f>'[2]Phường 1'!O22+'[2]Phường 2'!O22+'[2]Phường 3'!O22+'[2]Phường An Đôn'!O22+'[2]Xã Hải Lệ'!O22+'[2]Phường Ninh Phong'!O22+'[2]Phường Ninh Sơn'!O22+'[2]Phường Phúc Thành'!O22+'[2]Phường Tân Thành'!O22+'[2]Phường Thanh Bình'!O22+'[2]Phường Vân Giang'!O22+'[2]Xã Ninh Nhất'!O22+'[2]Xã Ninh Phúc'!O22+'[2]Xã Ninh Tiến'!O22+'[2]Xã Song An'!O22+'[2]Xã Song Lãng'!O22+'[2]Xã Tam Quang'!O22+'[2]Xã Tân Hòa'!O22+'[2]Xã Tân Lập'!O22+'[2]Xã Tân Phong'!O22+'[2]Xã Trung An'!O22+'[2]Xã Tự Tân'!O22+'[2]Xã Việt Hùng'!O22+'[2]Xã Việt Thuận'!O22+'[2]Xã Vũ Đoài'!O22+'[2]Xã Vũ Hội'!O22+'[2]Xã Vũ Tiến'!O22+'[2]Xã Vũ Vân'!O22+'[2]Xã Vũ Vinh'!O22+'[2]Xã Xuân Hòa'!O22</f>
        <v>0</v>
      </c>
      <c r="P22" s="129">
        <f>'[2]Phường 1'!P22+'[2]Phường 2'!P22+'[2]Phường 3'!P22+'[2]Phường An Đôn'!P22+'[2]Xã Hải Lệ'!P22+'[2]Phường Ninh Phong'!P22+'[2]Phường Ninh Sơn'!P22+'[2]Phường Phúc Thành'!P22+'[2]Phường Tân Thành'!P22+'[2]Phường Thanh Bình'!P22+'[2]Phường Vân Giang'!P22+'[2]Xã Ninh Nhất'!P22+'[2]Xã Ninh Phúc'!P22+'[2]Xã Ninh Tiến'!P22+'[2]Xã Song An'!P22+'[2]Xã Song Lãng'!P22+'[2]Xã Tam Quang'!P22+'[2]Xã Tân Hòa'!P22+'[2]Xã Tân Lập'!P22+'[2]Xã Tân Phong'!P22+'[2]Xã Trung An'!P22+'[2]Xã Tự Tân'!P22+'[2]Xã Việt Hùng'!P22+'[2]Xã Việt Thuận'!P22+'[2]Xã Vũ Đoài'!P22+'[2]Xã Vũ Hội'!P22+'[2]Xã Vũ Tiến'!P22+'[2]Xã Vũ Vân'!P22+'[2]Xã Vũ Vinh'!P22+'[2]Xã Xuân Hòa'!P22</f>
        <v>0</v>
      </c>
      <c r="Q22" s="129">
        <f>'[2]Phường 1'!Q22+'[2]Phường 2'!Q22+'[2]Phường 3'!Q22+'[2]Phường An Đôn'!Q22+'[2]Xã Hải Lệ'!Q22+'[2]Phường Ninh Phong'!Q22+'[2]Phường Ninh Sơn'!Q22+'[2]Phường Phúc Thành'!Q22+'[2]Phường Tân Thành'!Q22+'[2]Phường Thanh Bình'!Q22+'[2]Phường Vân Giang'!Q22+'[2]Xã Ninh Nhất'!Q22+'[2]Xã Ninh Phúc'!Q22+'[2]Xã Ninh Tiến'!Q22+'[2]Xã Song An'!Q22+'[2]Xã Song Lãng'!Q22+'[2]Xã Tam Quang'!Q22+'[2]Xã Tân Hòa'!Q22+'[2]Xã Tân Lập'!Q22+'[2]Xã Tân Phong'!Q22+'[2]Xã Trung An'!Q22+'[2]Xã Tự Tân'!Q22+'[2]Xã Việt Hùng'!Q22+'[2]Xã Việt Thuận'!Q22+'[2]Xã Vũ Đoài'!Q22+'[2]Xã Vũ Hội'!Q22+'[2]Xã Vũ Tiến'!Q22+'[2]Xã Vũ Vân'!Q22+'[2]Xã Vũ Vinh'!Q22+'[2]Xã Xuân Hòa'!Q22</f>
        <v>0</v>
      </c>
      <c r="R22" s="140">
        <f>$D22-$BO22</f>
        <v>0</v>
      </c>
      <c r="S22" s="127">
        <f t="shared" si="3"/>
        <v>0</v>
      </c>
      <c r="T22" s="129">
        <f>'[2]Phường 1'!T22+'[2]Phường 2'!T22+'[2]Phường 3'!T22+'[2]Phường An Đôn'!T22+'[2]Xã Hải Lệ'!T22+'[2]Phường Ninh Phong'!T22+'[2]Phường Ninh Sơn'!T22+'[2]Phường Phúc Thành'!T22+'[2]Phường Tân Thành'!T22+'[2]Phường Thanh Bình'!T22+'[2]Phường Vân Giang'!T22+'[2]Xã Ninh Nhất'!T22+'[2]Xã Ninh Phúc'!T22+'[2]Xã Ninh Tiến'!T22+'[2]Xã Song An'!T22+'[2]Xã Song Lãng'!T22+'[2]Xã Tam Quang'!T22+'[2]Xã Tân Hòa'!T22+'[2]Xã Tân Lập'!T22+'[2]Xã Tân Phong'!T22+'[2]Xã Trung An'!T22+'[2]Xã Tự Tân'!T22+'[2]Xã Việt Hùng'!T22+'[2]Xã Việt Thuận'!T22+'[2]Xã Vũ Đoài'!T22+'[2]Xã Vũ Hội'!T22+'[2]Xã Vũ Tiến'!T22+'[2]Xã Vũ Vân'!T22+'[2]Xã Vũ Vinh'!T22+'[2]Xã Xuân Hòa'!T22</f>
        <v>0</v>
      </c>
      <c r="U22" s="129">
        <f>'[2]Phường 1'!U22+'[2]Phường 2'!U22+'[2]Phường 3'!U22+'[2]Phường An Đôn'!U22+'[2]Xã Hải Lệ'!U22+'[2]Phường Ninh Phong'!U22+'[2]Phường Ninh Sơn'!U22+'[2]Phường Phúc Thành'!U22+'[2]Phường Tân Thành'!U22+'[2]Phường Thanh Bình'!U22+'[2]Phường Vân Giang'!U22+'[2]Xã Ninh Nhất'!U22+'[2]Xã Ninh Phúc'!U22+'[2]Xã Ninh Tiến'!U22+'[2]Xã Song An'!U22+'[2]Xã Song Lãng'!U22+'[2]Xã Tam Quang'!U22+'[2]Xã Tân Hòa'!U22+'[2]Xã Tân Lập'!U22+'[2]Xã Tân Phong'!U22+'[2]Xã Trung An'!U22+'[2]Xã Tự Tân'!U22+'[2]Xã Việt Hùng'!U22+'[2]Xã Việt Thuận'!U22+'[2]Xã Vũ Đoài'!U22+'[2]Xã Vũ Hội'!U22+'[2]Xã Vũ Tiến'!U22+'[2]Xã Vũ Vân'!U22+'[2]Xã Vũ Vinh'!U22+'[2]Xã Xuân Hòa'!U22</f>
        <v>0</v>
      </c>
      <c r="V22" s="129">
        <f>'[2]Phường 1'!V22+'[2]Phường 2'!V22+'[2]Phường 3'!V22+'[2]Phường An Đôn'!V22+'[2]Xã Hải Lệ'!V22+'[2]Phường Ninh Phong'!V22+'[2]Phường Ninh Sơn'!V22+'[2]Phường Phúc Thành'!V22+'[2]Phường Tân Thành'!V22+'[2]Phường Thanh Bình'!V22+'[2]Phường Vân Giang'!V22+'[2]Xã Ninh Nhất'!V22+'[2]Xã Ninh Phúc'!V22+'[2]Xã Ninh Tiến'!V22+'[2]Xã Song An'!V22+'[2]Xã Song Lãng'!V22+'[2]Xã Tam Quang'!V22+'[2]Xã Tân Hòa'!V22+'[2]Xã Tân Lập'!V22+'[2]Xã Tân Phong'!V22+'[2]Xã Trung An'!V22+'[2]Xã Tự Tân'!V22+'[2]Xã Việt Hùng'!V22+'[2]Xã Việt Thuận'!V22+'[2]Xã Vũ Đoài'!V22+'[2]Xã Vũ Hội'!V22+'[2]Xã Vũ Tiến'!V22+'[2]Xã Vũ Vân'!V22+'[2]Xã Vũ Vinh'!V22+'[2]Xã Xuân Hòa'!V22</f>
        <v>0</v>
      </c>
      <c r="W22" s="129">
        <f>'[2]Phường 1'!W22+'[2]Phường 2'!W22+'[2]Phường 3'!W22+'[2]Phường An Đôn'!W22+'[2]Xã Hải Lệ'!W22+'[2]Phường Ninh Phong'!W22+'[2]Phường Ninh Sơn'!W22+'[2]Phường Phúc Thành'!W22+'[2]Phường Tân Thành'!W22+'[2]Phường Thanh Bình'!W22+'[2]Phường Vân Giang'!W22+'[2]Xã Ninh Nhất'!W22+'[2]Xã Ninh Phúc'!W22+'[2]Xã Ninh Tiến'!W22+'[2]Xã Song An'!W22+'[2]Xã Song Lãng'!W22+'[2]Xã Tam Quang'!W22+'[2]Xã Tân Hòa'!W22+'[2]Xã Tân Lập'!W22+'[2]Xã Tân Phong'!W22+'[2]Xã Trung An'!W22+'[2]Xã Tự Tân'!W22+'[2]Xã Việt Hùng'!W22+'[2]Xã Việt Thuận'!W22+'[2]Xã Vũ Đoài'!W22+'[2]Xã Vũ Hội'!W22+'[2]Xã Vũ Tiến'!W22+'[2]Xã Vũ Vân'!W22+'[2]Xã Vũ Vinh'!W22+'[2]Xã Xuân Hòa'!W22</f>
        <v>0</v>
      </c>
      <c r="X22" s="129">
        <f>'[2]Phường 1'!X22+'[2]Phường 2'!X22+'[2]Phường 3'!X22+'[2]Phường An Đôn'!X22+'[2]Xã Hải Lệ'!X22+'[2]Phường Ninh Phong'!X22+'[2]Phường Ninh Sơn'!X22+'[2]Phường Phúc Thành'!X22+'[2]Phường Tân Thành'!X22+'[2]Phường Thanh Bình'!X22+'[2]Phường Vân Giang'!X22+'[2]Xã Ninh Nhất'!X22+'[2]Xã Ninh Phúc'!X22+'[2]Xã Ninh Tiến'!X22+'[2]Xã Song An'!X22+'[2]Xã Song Lãng'!X22+'[2]Xã Tam Quang'!X22+'[2]Xã Tân Hòa'!X22+'[2]Xã Tân Lập'!X22+'[2]Xã Tân Phong'!X22+'[2]Xã Trung An'!X22+'[2]Xã Tự Tân'!X22+'[2]Xã Việt Hùng'!X22+'[2]Xã Việt Thuận'!X22+'[2]Xã Vũ Đoài'!X22+'[2]Xã Vũ Hội'!X22+'[2]Xã Vũ Tiến'!X22+'[2]Xã Vũ Vân'!X22+'[2]Xã Vũ Vinh'!X22+'[2]Xã Xuân Hòa'!X22</f>
        <v>0</v>
      </c>
      <c r="Y22" s="129">
        <f t="shared" si="7"/>
        <v>0</v>
      </c>
      <c r="Z22" s="130">
        <f>'[2]Phường 1'!Z22+'[2]Phường 2'!Z22+'[2]Phường 3'!Z22+'[2]Phường An Đôn'!Z22+'[2]Xã Hải Lệ'!Z22+'[2]Phường Ninh Phong'!Z22+'[2]Phường Ninh Sơn'!Z22+'[2]Phường Phúc Thành'!Z22+'[2]Phường Tân Thành'!Z22+'[2]Phường Thanh Bình'!Z22+'[2]Phường Vân Giang'!Z22+'[2]Xã Ninh Nhất'!Z22+'[2]Xã Ninh Phúc'!Z22+'[2]Xã Ninh Tiến'!Z22+'[2]Xã Song An'!Z22+'[2]Xã Song Lãng'!Z22+'[2]Xã Tam Quang'!Z22+'[2]Xã Tân Hòa'!Z22+'[2]Xã Tân Lập'!Z22+'[2]Xã Tân Phong'!Z22+'[2]Xã Trung An'!Z22+'[2]Xã Tự Tân'!Z22+'[2]Xã Việt Hùng'!Z22+'[2]Xã Việt Thuận'!Z22+'[2]Xã Vũ Đoài'!Z22+'[2]Xã Vũ Hội'!Z22+'[2]Xã Vũ Tiến'!Z22+'[2]Xã Vũ Vân'!Z22+'[2]Xã Vũ Vinh'!Z22+'[2]Xã Xuân Hòa'!Z22</f>
        <v>0</v>
      </c>
      <c r="AA22" s="130">
        <f>'[2]Phường 1'!AA22+'[2]Phường 2'!AA22+'[2]Phường 3'!AA22+'[2]Phường An Đôn'!AA22+'[2]Xã Hải Lệ'!AA22+'[2]Phường Ninh Phong'!AA22+'[2]Phường Ninh Sơn'!AA22+'[2]Phường Phúc Thành'!AA22+'[2]Phường Tân Thành'!AA22+'[2]Phường Thanh Bình'!AA22+'[2]Phường Vân Giang'!AA22+'[2]Xã Ninh Nhất'!AA22+'[2]Xã Ninh Phúc'!AA22+'[2]Xã Ninh Tiến'!AA22+'[2]Xã Song An'!AA22+'[2]Xã Song Lãng'!AA22+'[2]Xã Tam Quang'!AA22+'[2]Xã Tân Hòa'!AA22+'[2]Xã Tân Lập'!AA22+'[2]Xã Tân Phong'!AA22+'[2]Xã Trung An'!AA22+'[2]Xã Tự Tân'!AA22+'[2]Xã Việt Hùng'!AA22+'[2]Xã Việt Thuận'!AA22+'[2]Xã Vũ Đoài'!AA22+'[2]Xã Vũ Hội'!AA22+'[2]Xã Vũ Tiến'!AA22+'[2]Xã Vũ Vân'!AA22+'[2]Xã Vũ Vinh'!AA22+'[2]Xã Xuân Hòa'!AA22</f>
        <v>0</v>
      </c>
      <c r="AB22" s="130">
        <f>'[2]Phường 1'!AB22+'[2]Phường 2'!AB22+'[2]Phường 3'!AB22+'[2]Phường An Đôn'!AB22+'[2]Xã Hải Lệ'!AB22+'[2]Phường Ninh Phong'!AB22+'[2]Phường Ninh Sơn'!AB22+'[2]Phường Phúc Thành'!AB22+'[2]Phường Tân Thành'!AB22+'[2]Phường Thanh Bình'!AB22+'[2]Phường Vân Giang'!AB22+'[2]Xã Ninh Nhất'!AB22+'[2]Xã Ninh Phúc'!AB22+'[2]Xã Ninh Tiến'!AB22+'[2]Xã Song An'!AB22+'[2]Xã Song Lãng'!AB22+'[2]Xã Tam Quang'!AB22+'[2]Xã Tân Hòa'!AB22+'[2]Xã Tân Lập'!AB22+'[2]Xã Tân Phong'!AB22+'[2]Xã Trung An'!AB22+'[2]Xã Tự Tân'!AB22+'[2]Xã Việt Hùng'!AB22+'[2]Xã Việt Thuận'!AB22+'[2]Xã Vũ Đoài'!AB22+'[2]Xã Vũ Hội'!AB22+'[2]Xã Vũ Tiến'!AB22+'[2]Xã Vũ Vân'!AB22+'[2]Xã Vũ Vinh'!AB22+'[2]Xã Xuân Hòa'!AB22</f>
        <v>0</v>
      </c>
      <c r="AC22" s="130">
        <f>'[2]Phường 1'!AC22+'[2]Phường 2'!AC22+'[2]Phường 3'!AC22+'[2]Phường An Đôn'!AC22+'[2]Xã Hải Lệ'!AC22+'[2]Phường Ninh Phong'!AC22+'[2]Phường Ninh Sơn'!AC22+'[2]Phường Phúc Thành'!AC22+'[2]Phường Tân Thành'!AC22+'[2]Phường Thanh Bình'!AC22+'[2]Phường Vân Giang'!AC22+'[2]Xã Ninh Nhất'!AC22+'[2]Xã Ninh Phúc'!AC22+'[2]Xã Ninh Tiến'!AC22+'[2]Xã Song An'!AC22+'[2]Xã Song Lãng'!AC22+'[2]Xã Tam Quang'!AC22+'[2]Xã Tân Hòa'!AC22+'[2]Xã Tân Lập'!AC22+'[2]Xã Tân Phong'!AC22+'[2]Xã Trung An'!AC22+'[2]Xã Tự Tân'!AC22+'[2]Xã Việt Hùng'!AC22+'[2]Xã Việt Thuận'!AC22+'[2]Xã Vũ Đoài'!AC22+'[2]Xã Vũ Hội'!AC22+'[2]Xã Vũ Tiến'!AC22+'[2]Xã Vũ Vân'!AC22+'[2]Xã Vũ Vinh'!AC22+'[2]Xã Xuân Hòa'!AC22</f>
        <v>0</v>
      </c>
      <c r="AD22" s="130">
        <f>'[2]Phường 1'!AD22+'[2]Phường 2'!AD22+'[2]Phường 3'!AD22+'[2]Phường An Đôn'!AD22+'[2]Xã Hải Lệ'!AD22+'[2]Phường Ninh Phong'!AD22+'[2]Phường Ninh Sơn'!AD22+'[2]Phường Phúc Thành'!AD22+'[2]Phường Tân Thành'!AD22+'[2]Phường Thanh Bình'!AD22+'[2]Phường Vân Giang'!AD22+'[2]Xã Ninh Nhất'!AD22+'[2]Xã Ninh Phúc'!AD22+'[2]Xã Ninh Tiến'!AD22+'[2]Xã Song An'!AD22+'[2]Xã Song Lãng'!AD22+'[2]Xã Tam Quang'!AD22+'[2]Xã Tân Hòa'!AD22+'[2]Xã Tân Lập'!AD22+'[2]Xã Tân Phong'!AD22+'[2]Xã Trung An'!AD22+'[2]Xã Tự Tân'!AD22+'[2]Xã Việt Hùng'!AD22+'[2]Xã Việt Thuận'!AD22+'[2]Xã Vũ Đoài'!AD22+'[2]Xã Vũ Hội'!AD22+'[2]Xã Vũ Tiến'!AD22+'[2]Xã Vũ Vân'!AD22+'[2]Xã Vũ Vinh'!AD22+'[2]Xã Xuân Hòa'!AD22</f>
        <v>0</v>
      </c>
      <c r="AE22" s="130">
        <f>'[2]Phường 1'!AE22+'[2]Phường 2'!AE22+'[2]Phường 3'!AE22+'[2]Phường An Đôn'!AE22+'[2]Xã Hải Lệ'!AE22+'[2]Phường Ninh Phong'!AE22+'[2]Phường Ninh Sơn'!AE22+'[2]Phường Phúc Thành'!AE22+'[2]Phường Tân Thành'!AE22+'[2]Phường Thanh Bình'!AE22+'[2]Phường Vân Giang'!AE22+'[2]Xã Ninh Nhất'!AE22+'[2]Xã Ninh Phúc'!AE22+'[2]Xã Ninh Tiến'!AE22+'[2]Xã Song An'!AE22+'[2]Xã Song Lãng'!AE22+'[2]Xã Tam Quang'!AE22+'[2]Xã Tân Hòa'!AE22+'[2]Xã Tân Lập'!AE22+'[2]Xã Tân Phong'!AE22+'[2]Xã Trung An'!AE22+'[2]Xã Tự Tân'!AE22+'[2]Xã Việt Hùng'!AE22+'[2]Xã Việt Thuận'!AE22+'[2]Xã Vũ Đoài'!AE22+'[2]Xã Vũ Hội'!AE22+'[2]Xã Vũ Tiến'!AE22+'[2]Xã Vũ Vân'!AE22+'[2]Xã Vũ Vinh'!AE22+'[2]Xã Xuân Hòa'!AE22</f>
        <v>0</v>
      </c>
      <c r="AF22" s="130">
        <f>'[2]Phường 1'!AF22+'[2]Phường 2'!AF22+'[2]Phường 3'!AF22+'[2]Phường An Đôn'!AF22+'[2]Xã Hải Lệ'!AF22+'[2]Phường Ninh Phong'!AF22+'[2]Phường Ninh Sơn'!AF22+'[2]Phường Phúc Thành'!AF22+'[2]Phường Tân Thành'!AF22+'[2]Phường Thanh Bình'!AF22+'[2]Phường Vân Giang'!AF22+'[2]Xã Ninh Nhất'!AF22+'[2]Xã Ninh Phúc'!AF22+'[2]Xã Ninh Tiến'!AF22+'[2]Xã Song An'!AF22+'[2]Xã Song Lãng'!AF22+'[2]Xã Tam Quang'!AF22+'[2]Xã Tân Hòa'!AF22+'[2]Xã Tân Lập'!AF22+'[2]Xã Tân Phong'!AF22+'[2]Xã Trung An'!AF22+'[2]Xã Tự Tân'!AF22+'[2]Xã Việt Hùng'!AF22+'[2]Xã Việt Thuận'!AF22+'[2]Xã Vũ Đoài'!AF22+'[2]Xã Vũ Hội'!AF22+'[2]Xã Vũ Tiến'!AF22+'[2]Xã Vũ Vân'!AF22+'[2]Xã Vũ Vinh'!AF22+'[2]Xã Xuân Hòa'!AF22</f>
        <v>0</v>
      </c>
      <c r="AG22" s="130">
        <f>'[2]Phường 1'!AG22+'[2]Phường 2'!AG22+'[2]Phường 3'!AG22+'[2]Phường An Đôn'!AG22+'[2]Xã Hải Lệ'!AG22+'[2]Phường Ninh Phong'!AG22+'[2]Phường Ninh Sơn'!AG22+'[2]Phường Phúc Thành'!AG22+'[2]Phường Tân Thành'!AG22+'[2]Phường Thanh Bình'!AG22+'[2]Phường Vân Giang'!AG22+'[2]Xã Ninh Nhất'!AG22+'[2]Xã Ninh Phúc'!AG22+'[2]Xã Ninh Tiến'!AG22+'[2]Xã Song An'!AG22+'[2]Xã Song Lãng'!AG22+'[2]Xã Tam Quang'!AG22+'[2]Xã Tân Hòa'!AG22+'[2]Xã Tân Lập'!AG22+'[2]Xã Tân Phong'!AG22+'[2]Xã Trung An'!AG22+'[2]Xã Tự Tân'!AG22+'[2]Xã Việt Hùng'!AG22+'[2]Xã Việt Thuận'!AG22+'[2]Xã Vũ Đoài'!AG22+'[2]Xã Vũ Hội'!AG22+'[2]Xã Vũ Tiến'!AG22+'[2]Xã Vũ Vân'!AG22+'[2]Xã Vũ Vinh'!AG22+'[2]Xã Xuân Hòa'!AG22</f>
        <v>0</v>
      </c>
      <c r="AH22" s="130">
        <f>'[2]Phường 1'!AH22+'[2]Phường 2'!AH22+'[2]Phường 3'!AH22+'[2]Phường An Đôn'!AH22+'[2]Xã Hải Lệ'!AH22+'[2]Phường Ninh Phong'!AH22+'[2]Phường Ninh Sơn'!AH22+'[2]Phường Phúc Thành'!AH22+'[2]Phường Tân Thành'!AH22+'[2]Phường Thanh Bình'!AH22+'[2]Phường Vân Giang'!AH22+'[2]Xã Ninh Nhất'!AH22+'[2]Xã Ninh Phúc'!AH22+'[2]Xã Ninh Tiến'!AH22+'[2]Xã Song An'!AH22+'[2]Xã Song Lãng'!AH22+'[2]Xã Tam Quang'!AH22+'[2]Xã Tân Hòa'!AH22+'[2]Xã Tân Lập'!AH22+'[2]Xã Tân Phong'!AH22+'[2]Xã Trung An'!AH22+'[2]Xã Tự Tân'!AH22+'[2]Xã Việt Hùng'!AH22+'[2]Xã Việt Thuận'!AH22+'[2]Xã Vũ Đoài'!AH22+'[2]Xã Vũ Hội'!AH22+'[2]Xã Vũ Tiến'!AH22+'[2]Xã Vũ Vân'!AH22+'[2]Xã Vũ Vinh'!AH22+'[2]Xã Xuân Hòa'!AH22</f>
        <v>0</v>
      </c>
      <c r="AI22" s="130">
        <f>'[2]Phường 1'!AI22+'[2]Phường 2'!AI22+'[2]Phường 3'!AI22+'[2]Phường An Đôn'!AI22+'[2]Xã Hải Lệ'!AI22+'[2]Phường Ninh Phong'!AI22+'[2]Phường Ninh Sơn'!AI22+'[2]Phường Phúc Thành'!AI22+'[2]Phường Tân Thành'!AI22+'[2]Phường Thanh Bình'!AI22+'[2]Phường Vân Giang'!AI22+'[2]Xã Ninh Nhất'!AI22+'[2]Xã Ninh Phúc'!AI22+'[2]Xã Ninh Tiến'!AI22+'[2]Xã Song An'!AI22+'[2]Xã Song Lãng'!AI22+'[2]Xã Tam Quang'!AI22+'[2]Xã Tân Hòa'!AI22+'[2]Xã Tân Lập'!AI22+'[2]Xã Tân Phong'!AI22+'[2]Xã Trung An'!AI22+'[2]Xã Tự Tân'!AI22+'[2]Xã Việt Hùng'!AI22+'[2]Xã Việt Thuận'!AI22+'[2]Xã Vũ Đoài'!AI22+'[2]Xã Vũ Hội'!AI22+'[2]Xã Vũ Tiến'!AI22+'[2]Xã Vũ Vân'!AI22+'[2]Xã Vũ Vinh'!AI22+'[2]Xã Xuân Hòa'!AI22</f>
        <v>0</v>
      </c>
      <c r="AJ22" s="129">
        <f t="shared" si="4"/>
        <v>0</v>
      </c>
      <c r="AK22" s="130">
        <f>'[2]Phường 1'!AK22+'[2]Phường 2'!AK22+'[2]Phường 3'!AK22+'[2]Phường An Đôn'!AK22+'[2]Xã Hải Lệ'!AK22+'[2]Phường Ninh Phong'!AK22+'[2]Phường Ninh Sơn'!AK22+'[2]Phường Phúc Thành'!AK22+'[2]Phường Tân Thành'!AK22+'[2]Phường Thanh Bình'!AK22+'[2]Phường Vân Giang'!AK22+'[2]Xã Ninh Nhất'!AK22+'[2]Xã Ninh Phúc'!AK22+'[2]Xã Ninh Tiến'!AK22+'[2]Xã Song An'!AK22+'[2]Xã Song Lãng'!AK22+'[2]Xã Tam Quang'!AK22+'[2]Xã Tân Hòa'!AK22+'[2]Xã Tân Lập'!AK22+'[2]Xã Tân Phong'!AK22+'[2]Xã Trung An'!AK22+'[2]Xã Tự Tân'!AK22+'[2]Xã Việt Hùng'!AK22+'[2]Xã Việt Thuận'!AK22+'[2]Xã Vũ Đoài'!AK22+'[2]Xã Vũ Hội'!AK22+'[2]Xã Vũ Tiến'!AK22+'[2]Xã Vũ Vân'!AK22+'[2]Xã Vũ Vinh'!AK22+'[2]Xã Xuân Hòa'!AK22</f>
        <v>0</v>
      </c>
      <c r="AL22" s="130">
        <f>'[2]Phường 1'!AL22+'[2]Phường 2'!AL22+'[2]Phường 3'!AL22+'[2]Phường An Đôn'!AL22+'[2]Xã Hải Lệ'!AL22+'[2]Phường Ninh Phong'!AL22+'[2]Phường Ninh Sơn'!AL22+'[2]Phường Phúc Thành'!AL22+'[2]Phường Tân Thành'!AL22+'[2]Phường Thanh Bình'!AL22+'[2]Phường Vân Giang'!AL22+'[2]Xã Ninh Nhất'!AL22+'[2]Xã Ninh Phúc'!AL22+'[2]Xã Ninh Tiến'!AL22+'[2]Xã Song An'!AL22+'[2]Xã Song Lãng'!AL22+'[2]Xã Tam Quang'!AL22+'[2]Xã Tân Hòa'!AL22+'[2]Xã Tân Lập'!AL22+'[2]Xã Tân Phong'!AL22+'[2]Xã Trung An'!AL22+'[2]Xã Tự Tân'!AL22+'[2]Xã Việt Hùng'!AL22+'[2]Xã Việt Thuận'!AL22+'[2]Xã Vũ Đoài'!AL22+'[2]Xã Vũ Hội'!AL22+'[2]Xã Vũ Tiến'!AL22+'[2]Xã Vũ Vân'!AL22+'[2]Xã Vũ Vinh'!AL22+'[2]Xã Xuân Hòa'!AL22</f>
        <v>0</v>
      </c>
      <c r="AM22" s="130">
        <f>'[2]Phường 1'!AM22+'[2]Phường 2'!AM22+'[2]Phường 3'!AM22+'[2]Phường An Đôn'!AM22+'[2]Xã Hải Lệ'!AM22+'[2]Phường Ninh Phong'!AM22+'[2]Phường Ninh Sơn'!AM22+'[2]Phường Phúc Thành'!AM22+'[2]Phường Tân Thành'!AM22+'[2]Phường Thanh Bình'!AM22+'[2]Phường Vân Giang'!AM22+'[2]Xã Ninh Nhất'!AM22+'[2]Xã Ninh Phúc'!AM22+'[2]Xã Ninh Tiến'!AM22+'[2]Xã Song An'!AM22+'[2]Xã Song Lãng'!AM22+'[2]Xã Tam Quang'!AM22+'[2]Xã Tân Hòa'!AM22+'[2]Xã Tân Lập'!AM22+'[2]Xã Tân Phong'!AM22+'[2]Xã Trung An'!AM22+'[2]Xã Tự Tân'!AM22+'[2]Xã Việt Hùng'!AM22+'[2]Xã Việt Thuận'!AM22+'[2]Xã Vũ Đoài'!AM22+'[2]Xã Vũ Hội'!AM22+'[2]Xã Vũ Tiến'!AM22+'[2]Xã Vũ Vân'!AM22+'[2]Xã Vũ Vinh'!AM22+'[2]Xã Xuân Hòa'!AM22</f>
        <v>0</v>
      </c>
      <c r="AN22" s="130">
        <f>'[2]Phường 1'!AN22+'[2]Phường 2'!AN22+'[2]Phường 3'!AN22+'[2]Phường An Đôn'!AN22+'[2]Xã Hải Lệ'!AN22+'[2]Phường Ninh Phong'!AN22+'[2]Phường Ninh Sơn'!AN22+'[2]Phường Phúc Thành'!AN22+'[2]Phường Tân Thành'!AN22+'[2]Phường Thanh Bình'!AN22+'[2]Phường Vân Giang'!AN22+'[2]Xã Ninh Nhất'!AN22+'[2]Xã Ninh Phúc'!AN22+'[2]Xã Ninh Tiến'!AN22+'[2]Xã Song An'!AN22+'[2]Xã Song Lãng'!AN22+'[2]Xã Tam Quang'!AN22+'[2]Xã Tân Hòa'!AN22+'[2]Xã Tân Lập'!AN22+'[2]Xã Tân Phong'!AN22+'[2]Xã Trung An'!AN22+'[2]Xã Tự Tân'!AN22+'[2]Xã Việt Hùng'!AN22+'[2]Xã Việt Thuận'!AN22+'[2]Xã Vũ Đoài'!AN22+'[2]Xã Vũ Hội'!AN22+'[2]Xã Vũ Tiến'!AN22+'[2]Xã Vũ Vân'!AN22+'[2]Xã Vũ Vinh'!AN22+'[2]Xã Xuân Hòa'!AN22</f>
        <v>0</v>
      </c>
      <c r="AO22" s="130">
        <f>'[2]Phường 1'!AO22+'[2]Phường 2'!AO22+'[2]Phường 3'!AO22+'[2]Phường An Đôn'!AO22+'[2]Xã Hải Lệ'!AO22+'[2]Phường Ninh Phong'!AO22+'[2]Phường Ninh Sơn'!AO22+'[2]Phường Phúc Thành'!AO22+'[2]Phường Tân Thành'!AO22+'[2]Phường Thanh Bình'!AO22+'[2]Phường Vân Giang'!AO22+'[2]Xã Ninh Nhất'!AO22+'[2]Xã Ninh Phúc'!AO22+'[2]Xã Ninh Tiến'!AO22+'[2]Xã Song An'!AO22+'[2]Xã Song Lãng'!AO22+'[2]Xã Tam Quang'!AO22+'[2]Xã Tân Hòa'!AO22+'[2]Xã Tân Lập'!AO22+'[2]Xã Tân Phong'!AO22+'[2]Xã Trung An'!AO22+'[2]Xã Tự Tân'!AO22+'[2]Xã Việt Hùng'!AO22+'[2]Xã Việt Thuận'!AO22+'[2]Xã Vũ Đoài'!AO22+'[2]Xã Vũ Hội'!AO22+'[2]Xã Vũ Tiến'!AO22+'[2]Xã Vũ Vân'!AO22+'[2]Xã Vũ Vinh'!AO22+'[2]Xã Xuân Hòa'!AO22</f>
        <v>0</v>
      </c>
      <c r="AP22" s="130">
        <f>'[2]Phường 1'!AP22+'[2]Phường 2'!AP22+'[2]Phường 3'!AP22+'[2]Phường An Đôn'!AP22+'[2]Xã Hải Lệ'!AP22+'[2]Phường Ninh Phong'!AP22+'[2]Phường Ninh Sơn'!AP22+'[2]Phường Phúc Thành'!AP22+'[2]Phường Tân Thành'!AP22+'[2]Phường Thanh Bình'!AP22+'[2]Phường Vân Giang'!AP22+'[2]Xã Ninh Nhất'!AP22+'[2]Xã Ninh Phúc'!AP22+'[2]Xã Ninh Tiến'!AP22+'[2]Xã Song An'!AP22+'[2]Xã Song Lãng'!AP22+'[2]Xã Tam Quang'!AP22+'[2]Xã Tân Hòa'!AP22+'[2]Xã Tân Lập'!AP22+'[2]Xã Tân Phong'!AP22+'[2]Xã Trung An'!AP22+'[2]Xã Tự Tân'!AP22+'[2]Xã Việt Hùng'!AP22+'[2]Xã Việt Thuận'!AP22+'[2]Xã Vũ Đoài'!AP22+'[2]Xã Vũ Hội'!AP22+'[2]Xã Vũ Tiến'!AP22+'[2]Xã Vũ Vân'!AP22+'[2]Xã Vũ Vinh'!AP22+'[2]Xã Xuân Hòa'!AP22</f>
        <v>0</v>
      </c>
      <c r="AQ22" s="129">
        <f t="shared" si="5"/>
        <v>0</v>
      </c>
      <c r="AR22" s="130">
        <f>'[2]Phường 1'!AR22+'[2]Phường 2'!AR22+'[2]Phường 3'!AR22+'[2]Phường An Đôn'!AR22+'[2]Xã Hải Lệ'!AR22+'[2]Phường Ninh Phong'!AR22+'[2]Phường Ninh Sơn'!AR22+'[2]Phường Phúc Thành'!AR22+'[2]Phường Tân Thành'!AR22+'[2]Phường Thanh Bình'!AR22+'[2]Phường Vân Giang'!AR22+'[2]Xã Ninh Nhất'!AR22+'[2]Xã Ninh Phúc'!AR22+'[2]Xã Ninh Tiến'!AR22+'[2]Xã Song An'!AR22+'[2]Xã Song Lãng'!AR22+'[2]Xã Tam Quang'!AR22+'[2]Xã Tân Hòa'!AR22+'[2]Xã Tân Lập'!AR22+'[2]Xã Tân Phong'!AR22+'[2]Xã Trung An'!AR22+'[2]Xã Tự Tân'!AR22+'[2]Xã Việt Hùng'!AR22+'[2]Xã Việt Thuận'!AR22+'[2]Xã Vũ Đoài'!AR22+'[2]Xã Vũ Hội'!AR22+'[2]Xã Vũ Tiến'!AR22+'[2]Xã Vũ Vân'!AR22+'[2]Xã Vũ Vinh'!AR22+'[2]Xã Xuân Hòa'!AR22</f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29">
        <v>0</v>
      </c>
      <c r="BC22" s="129">
        <v>0</v>
      </c>
      <c r="BD22" s="129">
        <v>0</v>
      </c>
      <c r="BE22" s="129">
        <v>0</v>
      </c>
      <c r="BF22" s="130">
        <v>0</v>
      </c>
      <c r="BG22" s="130">
        <v>0</v>
      </c>
      <c r="BH22" s="129">
        <v>0</v>
      </c>
      <c r="BI22" s="127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29">
        <v>0</v>
      </c>
      <c r="BP22" s="131">
        <v>0</v>
      </c>
      <c r="BQ22" s="131">
        <v>0</v>
      </c>
      <c r="BR22" s="92">
        <f>'17-CH'!$G22</f>
        <v>0</v>
      </c>
      <c r="BS22" s="116">
        <f t="shared" si="1"/>
        <v>0</v>
      </c>
    </row>
    <row r="23" spans="1:71" s="139" customFormat="1" ht="19.899999999999999" customHeight="1">
      <c r="A23" s="146">
        <v>2</v>
      </c>
      <c r="B23" s="134" t="s">
        <v>43</v>
      </c>
      <c r="C23" s="135" t="s">
        <v>44</v>
      </c>
      <c r="D23" s="136">
        <f>'[2]01CH'!D23</f>
        <v>1498.8822889999999</v>
      </c>
      <c r="E23" s="236">
        <f>SUM(E24:E30)+E42+E49+E61+E62+E63+E64+E67</f>
        <v>0</v>
      </c>
      <c r="F23" s="236">
        <f>SUM(F24:F30)+F42+F49+F61+F62+F63+F64+F67</f>
        <v>0</v>
      </c>
      <c r="G23" s="236">
        <f>SUM(G24:G30)+G42+G49+G61+G62+G63+G64+G67</f>
        <v>0</v>
      </c>
      <c r="H23" s="236">
        <f t="shared" ref="H23:R23" si="8">SUM(H24:H30)+H42+H49+H61+H62+H63+H64+H67</f>
        <v>0</v>
      </c>
      <c r="I23" s="236">
        <f t="shared" si="8"/>
        <v>0</v>
      </c>
      <c r="J23" s="236">
        <f t="shared" si="8"/>
        <v>0</v>
      </c>
      <c r="K23" s="236">
        <f t="shared" si="8"/>
        <v>0</v>
      </c>
      <c r="L23" s="236">
        <f t="shared" si="8"/>
        <v>0</v>
      </c>
      <c r="M23" s="236">
        <f t="shared" si="8"/>
        <v>0</v>
      </c>
      <c r="N23" s="239">
        <f t="shared" si="8"/>
        <v>0</v>
      </c>
      <c r="O23" s="236">
        <f t="shared" si="8"/>
        <v>0</v>
      </c>
      <c r="P23" s="236">
        <f t="shared" si="8"/>
        <v>0</v>
      </c>
      <c r="Q23" s="236">
        <f t="shared" si="8"/>
        <v>0</v>
      </c>
      <c r="R23" s="236">
        <f t="shared" si="8"/>
        <v>0</v>
      </c>
      <c r="S23" s="37">
        <f>$D23-$BO23</f>
        <v>1498.8822889999999</v>
      </c>
      <c r="T23" s="236">
        <f>SUM(T26:T29)+T30+T42+T49+T61+T62+T63+T64+T67</f>
        <v>0</v>
      </c>
      <c r="U23" s="236">
        <f>SUM(U27:U29)+U25+U30+U42+U49+U67+U64+U63+U62+U61</f>
        <v>1.1058000000000001</v>
      </c>
      <c r="V23" s="236">
        <f>SUM(V25:V26)+V28+V29+V30+V42+V61+V62+V63+V64+V67+V49</f>
        <v>0</v>
      </c>
      <c r="W23" s="236">
        <f>SUM(W25:W27)+W29+W30+W42+W49+W61+W62+W63+W64+W67</f>
        <v>0</v>
      </c>
      <c r="X23" s="236">
        <f>SUM(X25:X28)+X30+X42+X49+X61+X62+X63+X64+X67</f>
        <v>0.03</v>
      </c>
      <c r="Y23" s="236">
        <f>SUM(Y25:Y29)+Y42+Y49+Y67+Y64+Y63+Y62+Y61</f>
        <v>0</v>
      </c>
      <c r="Z23" s="239">
        <f t="shared" ref="Z23:AI23" si="9">SUM(Z25:Z28)+Z30+Z42+Z49+Z61+Z62+Z63+Z64+Z67+Z29</f>
        <v>0</v>
      </c>
      <c r="AA23" s="239">
        <f t="shared" si="9"/>
        <v>0</v>
      </c>
      <c r="AB23" s="239">
        <f t="shared" si="9"/>
        <v>0</v>
      </c>
      <c r="AC23" s="239">
        <f t="shared" si="9"/>
        <v>0</v>
      </c>
      <c r="AD23" s="239">
        <f t="shared" si="9"/>
        <v>0</v>
      </c>
      <c r="AE23" s="239">
        <f t="shared" si="9"/>
        <v>0</v>
      </c>
      <c r="AF23" s="239">
        <f t="shared" si="9"/>
        <v>0</v>
      </c>
      <c r="AG23" s="239">
        <f t="shared" si="9"/>
        <v>0</v>
      </c>
      <c r="AH23" s="239">
        <f t="shared" si="9"/>
        <v>0</v>
      </c>
      <c r="AI23" s="239">
        <f t="shared" si="9"/>
        <v>0</v>
      </c>
      <c r="AJ23" s="236">
        <f>SUM(AJ25:AJ28)+AJ30+AJ49+AJ61+AJ62+AJ63+AJ64+AJ67+AJ29</f>
        <v>12.21</v>
      </c>
      <c r="AK23" s="239">
        <f>SUM(AK25:AK28)+AK30+AK42+AK49+AK61+AK62+AK63+AK64+AK67+AK29</f>
        <v>0</v>
      </c>
      <c r="AL23" s="239">
        <f>SUM(AL25:AL28)+AL30+AL42+AL49+AL61+AL62+AL63+AL64+AL67+AL29</f>
        <v>0</v>
      </c>
      <c r="AM23" s="239">
        <f t="shared" ref="AM23:AR23" si="10">SUM(AM25:AM28)+AM30+AM42+AM49+AM61+AM62+AM63+AM64+AM67+AM29</f>
        <v>0</v>
      </c>
      <c r="AN23" s="239">
        <f t="shared" si="10"/>
        <v>1.1200000000000001</v>
      </c>
      <c r="AO23" s="239">
        <f t="shared" si="10"/>
        <v>0</v>
      </c>
      <c r="AP23" s="239">
        <f t="shared" si="10"/>
        <v>11.09</v>
      </c>
      <c r="AQ23" s="236">
        <v>0.54</v>
      </c>
      <c r="AR23" s="239">
        <f t="shared" si="10"/>
        <v>0.54</v>
      </c>
      <c r="AS23" s="239">
        <v>0</v>
      </c>
      <c r="AT23" s="239">
        <v>0</v>
      </c>
      <c r="AU23" s="239">
        <v>0</v>
      </c>
      <c r="AV23" s="239">
        <v>0</v>
      </c>
      <c r="AW23" s="239">
        <v>0</v>
      </c>
      <c r="AX23" s="239">
        <v>0</v>
      </c>
      <c r="AY23" s="239">
        <v>0</v>
      </c>
      <c r="AZ23" s="239">
        <v>0</v>
      </c>
      <c r="BA23" s="239">
        <v>0</v>
      </c>
      <c r="BB23" s="236">
        <v>0</v>
      </c>
      <c r="BC23" s="236">
        <v>0</v>
      </c>
      <c r="BD23" s="236">
        <v>0</v>
      </c>
      <c r="BE23" s="236">
        <v>0</v>
      </c>
      <c r="BF23" s="239">
        <v>0</v>
      </c>
      <c r="BG23" s="239">
        <v>0</v>
      </c>
      <c r="BH23" s="236">
        <v>0</v>
      </c>
      <c r="BI23" s="236">
        <v>0</v>
      </c>
      <c r="BJ23" s="239">
        <v>0</v>
      </c>
      <c r="BK23" s="239">
        <v>0</v>
      </c>
      <c r="BL23" s="239">
        <v>0</v>
      </c>
      <c r="BM23" s="239">
        <v>0</v>
      </c>
      <c r="BN23" s="239">
        <v>0</v>
      </c>
      <c r="BO23" s="136">
        <v>0</v>
      </c>
      <c r="BP23" s="138">
        <v>66.017669999999995</v>
      </c>
      <c r="BQ23" s="138">
        <v>1564.8999589999999</v>
      </c>
      <c r="BR23" s="115">
        <f>'17-CH'!$G23</f>
        <v>1564.8999590000001</v>
      </c>
      <c r="BS23" s="139">
        <f t="shared" si="1"/>
        <v>0</v>
      </c>
    </row>
    <row r="24" spans="1:71" ht="19.899999999999999" customHeight="1">
      <c r="A24" s="126"/>
      <c r="B24" s="88" t="s">
        <v>45</v>
      </c>
      <c r="C24" s="87"/>
      <c r="D24" s="129">
        <f>'[2]01CH'!D24</f>
        <v>0</v>
      </c>
      <c r="E24" s="127"/>
      <c r="F24" s="129"/>
      <c r="G24" s="129"/>
      <c r="H24" s="129"/>
      <c r="I24" s="129"/>
      <c r="J24" s="129"/>
      <c r="K24" s="129"/>
      <c r="L24" s="129"/>
      <c r="M24" s="129"/>
      <c r="N24" s="130"/>
      <c r="O24" s="129"/>
      <c r="P24" s="129"/>
      <c r="Q24" s="129"/>
      <c r="R24" s="129"/>
      <c r="S24" s="127"/>
      <c r="T24" s="129"/>
      <c r="U24" s="129"/>
      <c r="V24" s="129"/>
      <c r="W24" s="129"/>
      <c r="X24" s="129"/>
      <c r="Y24" s="129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29"/>
      <c r="AK24" s="130"/>
      <c r="AL24" s="130"/>
      <c r="AM24" s="130"/>
      <c r="AN24" s="130"/>
      <c r="AO24" s="130"/>
      <c r="AP24" s="130"/>
      <c r="AQ24" s="129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29"/>
      <c r="BC24" s="129"/>
      <c r="BD24" s="129"/>
      <c r="BE24" s="129"/>
      <c r="BF24" s="130"/>
      <c r="BG24" s="130"/>
      <c r="BH24" s="129"/>
      <c r="BI24" s="127"/>
      <c r="BJ24" s="130"/>
      <c r="BK24" s="130"/>
      <c r="BL24" s="130"/>
      <c r="BM24" s="130"/>
      <c r="BN24" s="142"/>
      <c r="BO24" s="129"/>
      <c r="BP24" s="131"/>
      <c r="BQ24" s="131"/>
      <c r="BR24" s="92">
        <f>'17-CH'!$G24</f>
        <v>0</v>
      </c>
      <c r="BS24" s="116">
        <f t="shared" si="1"/>
        <v>0</v>
      </c>
    </row>
    <row r="25" spans="1:71" ht="19.899999999999999" customHeight="1">
      <c r="A25" s="126" t="s">
        <v>46</v>
      </c>
      <c r="B25" s="88" t="s">
        <v>89</v>
      </c>
      <c r="C25" s="87" t="s">
        <v>90</v>
      </c>
      <c r="D25" s="129">
        <f>'[2]01CH'!D25</f>
        <v>26.687221000000001</v>
      </c>
      <c r="E25" s="127">
        <f t="shared" ref="E25:E30" si="11">I25+J25+K25+L25+M25+O25+P25+Q25+F25+R25</f>
        <v>0</v>
      </c>
      <c r="F25" s="129">
        <f>G25+H25</f>
        <v>0</v>
      </c>
      <c r="G25" s="129">
        <f>'[2]Phường 1'!G25+'[2]Phường 2'!G25+'[2]Phường 3'!G25+'[2]Phường An Đôn'!G25+'[2]Xã Hải Lệ'!G25+'[2]Phường Ninh Phong'!G25+'[2]Phường Ninh Sơn'!G25+'[2]Phường Phúc Thành'!G25+'[2]Phường Tân Thành'!G25+'[2]Phường Thanh Bình'!G25+'[2]Phường Vân Giang'!G25+'[2]Xã Ninh Nhất'!G25+'[2]Xã Ninh Phúc'!G25+'[2]Xã Ninh Tiến'!G25+'[2]Xã Song An'!G25+'[2]Xã Song Lãng'!G25+'[2]Xã Tam Quang'!G25+'[2]Xã Tân Hòa'!G25+'[2]Xã Tân Lập'!G25+'[2]Xã Tân Phong'!G25+'[2]Xã Trung An'!G25+'[2]Xã Tự Tân'!G25+'[2]Xã Việt Hùng'!G25+'[2]Xã Việt Thuận'!G25+'[2]Xã Vũ Đoài'!G25+'[2]Xã Vũ Hội'!G25+'[2]Xã Vũ Tiến'!G25+'[2]Xã Vũ Vân'!G25+'[2]Xã Vũ Vinh'!G25+'[2]Xã Xuân Hòa'!G25</f>
        <v>0</v>
      </c>
      <c r="H25" s="129">
        <f>'[2]Phường 1'!H25+'[2]Phường 2'!H25+'[2]Phường 3'!H25+'[2]Phường An Đôn'!H25+'[2]Xã Hải Lệ'!H25+'[2]Phường Ninh Phong'!H25+'[2]Phường Ninh Sơn'!H25+'[2]Phường Phúc Thành'!H25+'[2]Phường Tân Thành'!H25+'[2]Phường Thanh Bình'!H25+'[2]Phường Vân Giang'!H25+'[2]Xã Ninh Nhất'!H25+'[2]Xã Ninh Phúc'!H25+'[2]Xã Ninh Tiến'!H25+'[2]Xã Song An'!H25+'[2]Xã Song Lãng'!H25+'[2]Xã Tam Quang'!H25+'[2]Xã Tân Hòa'!H25+'[2]Xã Tân Lập'!H25+'[2]Xã Tân Phong'!H25+'[2]Xã Trung An'!H25+'[2]Xã Tự Tân'!H25+'[2]Xã Việt Hùng'!H25+'[2]Xã Việt Thuận'!H25+'[2]Xã Vũ Đoài'!H25+'[2]Xã Vũ Hội'!H25+'[2]Xã Vũ Tiến'!H25+'[2]Xã Vũ Vân'!H25+'[2]Xã Vũ Vinh'!H25+'[2]Xã Xuân Hòa'!H25</f>
        <v>0</v>
      </c>
      <c r="I25" s="129">
        <f>'[2]Phường 1'!I25+'[2]Phường 2'!I25+'[2]Phường 3'!I25+'[2]Phường An Đôn'!I25+'[2]Xã Hải Lệ'!I25+'[2]Phường Ninh Phong'!I25+'[2]Phường Ninh Sơn'!I25+'[2]Phường Phúc Thành'!I25+'[2]Phường Tân Thành'!I25+'[2]Phường Thanh Bình'!I25+'[2]Phường Vân Giang'!I25+'[2]Xã Ninh Nhất'!I25+'[2]Xã Ninh Phúc'!I25+'[2]Xã Ninh Tiến'!I25+'[2]Xã Song An'!I25+'[2]Xã Song Lãng'!I25+'[2]Xã Tam Quang'!I25+'[2]Xã Tân Hòa'!I25+'[2]Xã Tân Lập'!I25+'[2]Xã Tân Phong'!I25+'[2]Xã Trung An'!I25+'[2]Xã Tự Tân'!I25+'[2]Xã Việt Hùng'!I25+'[2]Xã Việt Thuận'!I25+'[2]Xã Vũ Đoài'!I25+'[2]Xã Vũ Hội'!I25+'[2]Xã Vũ Tiến'!I25+'[2]Xã Vũ Vân'!I25+'[2]Xã Vũ Vinh'!I25+'[2]Xã Xuân Hòa'!I25</f>
        <v>0</v>
      </c>
      <c r="J25" s="129">
        <f>'[2]Phường 1'!J25+'[2]Phường 2'!J25+'[2]Phường 3'!J25+'[2]Phường An Đôn'!J25+'[2]Xã Hải Lệ'!J25+'[2]Phường Ninh Phong'!J25+'[2]Phường Ninh Sơn'!J25+'[2]Phường Phúc Thành'!J25+'[2]Phường Tân Thành'!J25+'[2]Phường Thanh Bình'!J25+'[2]Phường Vân Giang'!J25+'[2]Xã Ninh Nhất'!J25+'[2]Xã Ninh Phúc'!J25+'[2]Xã Ninh Tiến'!J25+'[2]Xã Song An'!J25+'[2]Xã Song Lãng'!J25+'[2]Xã Tam Quang'!J25+'[2]Xã Tân Hòa'!J25+'[2]Xã Tân Lập'!J25+'[2]Xã Tân Phong'!J25+'[2]Xã Trung An'!J25+'[2]Xã Tự Tân'!J25+'[2]Xã Việt Hùng'!J25+'[2]Xã Việt Thuận'!J25+'[2]Xã Vũ Đoài'!J25+'[2]Xã Vũ Hội'!J25+'[2]Xã Vũ Tiến'!J25+'[2]Xã Vũ Vân'!J25+'[2]Xã Vũ Vinh'!J25+'[2]Xã Xuân Hòa'!J25</f>
        <v>0</v>
      </c>
      <c r="K25" s="129">
        <f>'[2]Phường 1'!K25+'[2]Phường 2'!K25+'[2]Phường 3'!K25+'[2]Phường An Đôn'!K25+'[2]Xã Hải Lệ'!K25+'[2]Phường Ninh Phong'!K25+'[2]Phường Ninh Sơn'!K25+'[2]Phường Phúc Thành'!K25+'[2]Phường Tân Thành'!K25+'[2]Phường Thanh Bình'!K25+'[2]Phường Vân Giang'!K25+'[2]Xã Ninh Nhất'!K25+'[2]Xã Ninh Phúc'!K25+'[2]Xã Ninh Tiến'!K25+'[2]Xã Song An'!K25+'[2]Xã Song Lãng'!K25+'[2]Xã Tam Quang'!K25+'[2]Xã Tân Hòa'!K25+'[2]Xã Tân Lập'!K25+'[2]Xã Tân Phong'!K25+'[2]Xã Trung An'!K25+'[2]Xã Tự Tân'!K25+'[2]Xã Việt Hùng'!K25+'[2]Xã Việt Thuận'!K25+'[2]Xã Vũ Đoài'!K25+'[2]Xã Vũ Hội'!K25+'[2]Xã Vũ Tiến'!K25+'[2]Xã Vũ Vân'!K25+'[2]Xã Vũ Vinh'!K25+'[2]Xã Xuân Hòa'!K25</f>
        <v>0</v>
      </c>
      <c r="L25" s="129">
        <f>'[2]Phường 1'!L25+'[2]Phường 2'!L25+'[2]Phường 3'!L25+'[2]Phường An Đôn'!L25+'[2]Xã Hải Lệ'!L25+'[2]Phường Ninh Phong'!L25+'[2]Phường Ninh Sơn'!L25+'[2]Phường Phúc Thành'!L25+'[2]Phường Tân Thành'!L25+'[2]Phường Thanh Bình'!L25+'[2]Phường Vân Giang'!L25+'[2]Xã Ninh Nhất'!L25+'[2]Xã Ninh Phúc'!L25+'[2]Xã Ninh Tiến'!L25+'[2]Xã Song An'!L25+'[2]Xã Song Lãng'!L25+'[2]Xã Tam Quang'!L25+'[2]Xã Tân Hòa'!L25+'[2]Xã Tân Lập'!L25+'[2]Xã Tân Phong'!L25+'[2]Xã Trung An'!L25+'[2]Xã Tự Tân'!L25+'[2]Xã Việt Hùng'!L25+'[2]Xã Việt Thuận'!L25+'[2]Xã Vũ Đoài'!L25+'[2]Xã Vũ Hội'!L25+'[2]Xã Vũ Tiến'!L25+'[2]Xã Vũ Vân'!L25+'[2]Xã Vũ Vinh'!L25+'[2]Xã Xuân Hòa'!L25</f>
        <v>0</v>
      </c>
      <c r="M25" s="129">
        <f>'[2]Phường 1'!M25+'[2]Phường 2'!M25+'[2]Phường 3'!M25+'[2]Phường An Đôn'!M25+'[2]Xã Hải Lệ'!M25+'[2]Phường Ninh Phong'!M25+'[2]Phường Ninh Sơn'!M25+'[2]Phường Phúc Thành'!M25+'[2]Phường Tân Thành'!M25+'[2]Phường Thanh Bình'!M25+'[2]Phường Vân Giang'!M25+'[2]Xã Ninh Nhất'!M25+'[2]Xã Ninh Phúc'!M25+'[2]Xã Ninh Tiến'!M25+'[2]Xã Song An'!M25+'[2]Xã Song Lãng'!M25+'[2]Xã Tam Quang'!M25+'[2]Xã Tân Hòa'!M25+'[2]Xã Tân Lập'!M25+'[2]Xã Tân Phong'!M25+'[2]Xã Trung An'!M25+'[2]Xã Tự Tân'!M25+'[2]Xã Việt Hùng'!M25+'[2]Xã Việt Thuận'!M25+'[2]Xã Vũ Đoài'!M25+'[2]Xã Vũ Hội'!M25+'[2]Xã Vũ Tiến'!M25+'[2]Xã Vũ Vân'!M25+'[2]Xã Vũ Vinh'!M25+'[2]Xã Xuân Hòa'!M25</f>
        <v>0</v>
      </c>
      <c r="N25" s="130">
        <f>'[2]Phường 1'!N25+'[2]Phường 2'!N25+'[2]Phường 3'!N25+'[2]Phường An Đôn'!N25+'[2]Xã Hải Lệ'!N25+'[2]Phường Ninh Phong'!N25+'[2]Phường Ninh Sơn'!N25+'[2]Phường Phúc Thành'!N25+'[2]Phường Tân Thành'!N25+'[2]Phường Thanh Bình'!N25+'[2]Phường Vân Giang'!N25+'[2]Xã Ninh Nhất'!N25+'[2]Xã Ninh Phúc'!N25+'[2]Xã Ninh Tiến'!N25+'[2]Xã Song An'!N25+'[2]Xã Song Lãng'!N25+'[2]Xã Tam Quang'!N25+'[2]Xã Tân Hòa'!N25+'[2]Xã Tân Lập'!N25+'[2]Xã Tân Phong'!N25+'[2]Xã Trung An'!N25+'[2]Xã Tự Tân'!N25+'[2]Xã Việt Hùng'!N25+'[2]Xã Việt Thuận'!N25+'[2]Xã Vũ Đoài'!N25+'[2]Xã Vũ Hội'!N25+'[2]Xã Vũ Tiến'!N25+'[2]Xã Vũ Vân'!N25+'[2]Xã Vũ Vinh'!N25+'[2]Xã Xuân Hòa'!N25</f>
        <v>0</v>
      </c>
      <c r="O25" s="129">
        <f>'[2]Phường 1'!O25+'[2]Phường 2'!O25+'[2]Phường 3'!O25+'[2]Phường An Đôn'!O25+'[2]Xã Hải Lệ'!O25+'[2]Phường Ninh Phong'!O25+'[2]Phường Ninh Sơn'!O25+'[2]Phường Phúc Thành'!O25+'[2]Phường Tân Thành'!O25+'[2]Phường Thanh Bình'!O25+'[2]Phường Vân Giang'!O25+'[2]Xã Ninh Nhất'!O25+'[2]Xã Ninh Phúc'!O25+'[2]Xã Ninh Tiến'!O25+'[2]Xã Song An'!O25+'[2]Xã Song Lãng'!O25+'[2]Xã Tam Quang'!O25+'[2]Xã Tân Hòa'!O25+'[2]Xã Tân Lập'!O25+'[2]Xã Tân Phong'!O25+'[2]Xã Trung An'!O25+'[2]Xã Tự Tân'!O25+'[2]Xã Việt Hùng'!O25+'[2]Xã Việt Thuận'!O25+'[2]Xã Vũ Đoài'!O25+'[2]Xã Vũ Hội'!O25+'[2]Xã Vũ Tiến'!O25+'[2]Xã Vũ Vân'!O25+'[2]Xã Vũ Vinh'!O25+'[2]Xã Xuân Hòa'!O25</f>
        <v>0</v>
      </c>
      <c r="P25" s="129">
        <f>'[2]Phường 1'!P25+'[2]Phường 2'!P25+'[2]Phường 3'!P25+'[2]Phường An Đôn'!P25+'[2]Xã Hải Lệ'!P25+'[2]Phường Ninh Phong'!P25+'[2]Phường Ninh Sơn'!P25+'[2]Phường Phúc Thành'!P25+'[2]Phường Tân Thành'!P25+'[2]Phường Thanh Bình'!P25+'[2]Phường Vân Giang'!P25+'[2]Xã Ninh Nhất'!P25+'[2]Xã Ninh Phúc'!P25+'[2]Xã Ninh Tiến'!P25+'[2]Xã Song An'!P25+'[2]Xã Song Lãng'!P25+'[2]Xã Tam Quang'!P25+'[2]Xã Tân Hòa'!P25+'[2]Xã Tân Lập'!P25+'[2]Xã Tân Phong'!P25+'[2]Xã Trung An'!P25+'[2]Xã Tự Tân'!P25+'[2]Xã Việt Hùng'!P25+'[2]Xã Việt Thuận'!P25+'[2]Xã Vũ Đoài'!P25+'[2]Xã Vũ Hội'!P25+'[2]Xã Vũ Tiến'!P25+'[2]Xã Vũ Vân'!P25+'[2]Xã Vũ Vinh'!P25+'[2]Xã Xuân Hòa'!P25</f>
        <v>0</v>
      </c>
      <c r="Q25" s="129">
        <f>'[2]Phường 1'!Q25+'[2]Phường 2'!Q25+'[2]Phường 3'!Q25+'[2]Phường An Đôn'!Q25+'[2]Xã Hải Lệ'!Q25+'[2]Phường Ninh Phong'!Q25+'[2]Phường Ninh Sơn'!Q25+'[2]Phường Phúc Thành'!Q25+'[2]Phường Tân Thành'!Q25+'[2]Phường Thanh Bình'!Q25+'[2]Phường Vân Giang'!Q25+'[2]Xã Ninh Nhất'!Q25+'[2]Xã Ninh Phúc'!Q25+'[2]Xã Ninh Tiến'!Q25+'[2]Xã Song An'!Q25+'[2]Xã Song Lãng'!Q25+'[2]Xã Tam Quang'!Q25+'[2]Xã Tân Hòa'!Q25+'[2]Xã Tân Lập'!Q25+'[2]Xã Tân Phong'!Q25+'[2]Xã Trung An'!Q25+'[2]Xã Tự Tân'!Q25+'[2]Xã Việt Hùng'!Q25+'[2]Xã Việt Thuận'!Q25+'[2]Xã Vũ Đoài'!Q25+'[2]Xã Vũ Hội'!Q25+'[2]Xã Vũ Tiến'!Q25+'[2]Xã Vũ Vân'!Q25+'[2]Xã Vũ Vinh'!Q25+'[2]Xã Xuân Hòa'!Q25</f>
        <v>0</v>
      </c>
      <c r="R25" s="129">
        <f>'[2]Phường 1'!R25+'[2]Phường 2'!R25+'[2]Phường 3'!R25+'[2]Phường An Đôn'!R25+'[2]Xã Hải Lệ'!R25+'[2]Phường Ninh Phong'!R25+'[2]Phường Ninh Sơn'!R25+'[2]Phường Phúc Thành'!R25+'[2]Phường Tân Thành'!R25+'[2]Phường Thanh Bình'!R25+'[2]Phường Vân Giang'!R25+'[2]Xã Ninh Nhất'!R25+'[2]Xã Ninh Phúc'!R25+'[2]Xã Ninh Tiến'!R25+'[2]Xã Song An'!R25+'[2]Xã Song Lãng'!R25+'[2]Xã Tam Quang'!R25+'[2]Xã Tân Hòa'!R25+'[2]Xã Tân Lập'!R25+'[2]Xã Tân Phong'!R25+'[2]Xã Trung An'!R25+'[2]Xã Tự Tân'!R25+'[2]Xã Việt Hùng'!R25+'[2]Xã Việt Thuận'!R25+'[2]Xã Vũ Đoài'!R25+'[2]Xã Vũ Hội'!R25+'[2]Xã Vũ Tiến'!R25+'[2]Xã Vũ Vân'!R25+'[2]Xã Vũ Vinh'!R25+'[2]Xã Xuân Hòa'!R25</f>
        <v>0</v>
      </c>
      <c r="S25" s="127">
        <f>SUM(U25:X25)+Y25+AJ25+AQ25+BB25+BC25+BD25+BE25+BH25</f>
        <v>0.03</v>
      </c>
      <c r="T25" s="140">
        <f>$D25-$BO25</f>
        <v>26.657221</v>
      </c>
      <c r="U25" s="129">
        <f>'[2]Phường 1'!U25+'[2]Phường 2'!U25+'[2]Phường 3'!U25+'[2]Phường An Đôn'!U25+'[2]Xã Hải Lệ'!U25+'[2]Phường Ninh Phong'!U25+'[2]Phường Ninh Sơn'!U25+'[2]Phường Phúc Thành'!U25+'[2]Phường Tân Thành'!U25+'[2]Phường Thanh Bình'!U25+'[2]Phường Vân Giang'!U25+'[2]Xã Ninh Nhất'!U25+'[2]Xã Ninh Phúc'!U25+'[2]Xã Ninh Tiến'!U25+'[2]Xã Song An'!U25+'[2]Xã Song Lãng'!U25+'[2]Xã Tam Quang'!U25+'[2]Xã Tân Hòa'!U25+'[2]Xã Tân Lập'!U25+'[2]Xã Tân Phong'!U25+'[2]Xã Trung An'!U25+'[2]Xã Tự Tân'!U25+'[2]Xã Việt Hùng'!U25+'[2]Xã Việt Thuận'!U25+'[2]Xã Vũ Đoài'!U25+'[2]Xã Vũ Hội'!U25+'[2]Xã Vũ Tiến'!U25+'[2]Xã Vũ Vân'!U25+'[2]Xã Vũ Vinh'!U25+'[2]Xã Xuân Hòa'!U25</f>
        <v>0</v>
      </c>
      <c r="V25" s="129">
        <f>'[2]Phường 1'!V25+'[2]Phường 2'!V25+'[2]Phường 3'!V25+'[2]Phường An Đôn'!V25+'[2]Xã Hải Lệ'!V25+'[2]Phường Ninh Phong'!V25+'[2]Phường Ninh Sơn'!V25+'[2]Phường Phúc Thành'!V25+'[2]Phường Tân Thành'!V25+'[2]Phường Thanh Bình'!V25+'[2]Phường Vân Giang'!V25+'[2]Xã Ninh Nhất'!V25+'[2]Xã Ninh Phúc'!V25+'[2]Xã Ninh Tiến'!V25+'[2]Xã Song An'!V25+'[2]Xã Song Lãng'!V25+'[2]Xã Tam Quang'!V25+'[2]Xã Tân Hòa'!V25+'[2]Xã Tân Lập'!V25+'[2]Xã Tân Phong'!V25+'[2]Xã Trung An'!V25+'[2]Xã Tự Tân'!V25+'[2]Xã Việt Hùng'!V25+'[2]Xã Việt Thuận'!V25+'[2]Xã Vũ Đoài'!V25+'[2]Xã Vũ Hội'!V25+'[2]Xã Vũ Tiến'!V25+'[2]Xã Vũ Vân'!V25+'[2]Xã Vũ Vinh'!V25+'[2]Xã Xuân Hòa'!V25</f>
        <v>0</v>
      </c>
      <c r="W25" s="129">
        <f>'[2]Phường 1'!W25+'[2]Phường 2'!W25+'[2]Phường 3'!W25+'[2]Phường An Đôn'!W25+'[2]Xã Hải Lệ'!W25+'[2]Phường Ninh Phong'!W25+'[2]Phường Ninh Sơn'!W25+'[2]Phường Phúc Thành'!W25+'[2]Phường Tân Thành'!W25+'[2]Phường Thanh Bình'!W25+'[2]Phường Vân Giang'!W25+'[2]Xã Ninh Nhất'!W25+'[2]Xã Ninh Phúc'!W25+'[2]Xã Ninh Tiến'!W25+'[2]Xã Song An'!W25+'[2]Xã Song Lãng'!W25+'[2]Xã Tam Quang'!W25+'[2]Xã Tân Hòa'!W25+'[2]Xã Tân Lập'!W25+'[2]Xã Tân Phong'!W25+'[2]Xã Trung An'!W25+'[2]Xã Tự Tân'!W25+'[2]Xã Việt Hùng'!W25+'[2]Xã Việt Thuận'!W25+'[2]Xã Vũ Đoài'!W25+'[2]Xã Vũ Hội'!W25+'[2]Xã Vũ Tiến'!W25+'[2]Xã Vũ Vân'!W25+'[2]Xã Vũ Vinh'!W25+'[2]Xã Xuân Hòa'!W25</f>
        <v>0</v>
      </c>
      <c r="X25" s="129">
        <f>'[2]Phường 1'!X25+'[2]Phường 2'!X25+'[2]Phường 3'!X25+'[2]Phường An Đôn'!X25+'[2]Xã Hải Lệ'!X25+'[2]Phường Ninh Phong'!X25+'[2]Phường Ninh Sơn'!X25+'[2]Phường Phúc Thành'!X25+'[2]Phường Tân Thành'!X25+'[2]Phường Thanh Bình'!X25+'[2]Phường Vân Giang'!X25+'[2]Xã Ninh Nhất'!X25+'[2]Xã Ninh Phúc'!X25+'[2]Xã Ninh Tiến'!X25+'[2]Xã Song An'!X25+'[2]Xã Song Lãng'!X25+'[2]Xã Tam Quang'!X25+'[2]Xã Tân Hòa'!X25+'[2]Xã Tân Lập'!X25+'[2]Xã Tân Phong'!X25+'[2]Xã Trung An'!X25+'[2]Xã Tự Tân'!X25+'[2]Xã Việt Hùng'!X25+'[2]Xã Việt Thuận'!X25+'[2]Xã Vũ Đoài'!X25+'[2]Xã Vũ Hội'!X25+'[2]Xã Vũ Tiến'!X25+'[2]Xã Vũ Vân'!X25+'[2]Xã Vũ Vinh'!X25+'[2]Xã Xuân Hòa'!X25</f>
        <v>0.03</v>
      </c>
      <c r="Y25" s="129">
        <f>SUM(Z25:AI25)</f>
        <v>0</v>
      </c>
      <c r="Z25" s="130">
        <f>'[2]Phường 1'!Z25+'[2]Phường 2'!Z25+'[2]Phường 3'!Z25+'[2]Phường An Đôn'!Z25+'[2]Xã Hải Lệ'!Z25+'[2]Phường Ninh Phong'!Z25+'[2]Phường Ninh Sơn'!Z25+'[2]Phường Phúc Thành'!Z25+'[2]Phường Tân Thành'!Z25+'[2]Phường Thanh Bình'!Z25+'[2]Phường Vân Giang'!Z25+'[2]Xã Ninh Nhất'!Z25+'[2]Xã Ninh Phúc'!Z25+'[2]Xã Ninh Tiến'!Z25+'[2]Xã Song An'!Z25+'[2]Xã Song Lãng'!Z25+'[2]Xã Tam Quang'!Z25+'[2]Xã Tân Hòa'!Z25+'[2]Xã Tân Lập'!Z25+'[2]Xã Tân Phong'!Z25+'[2]Xã Trung An'!Z25+'[2]Xã Tự Tân'!Z25+'[2]Xã Việt Hùng'!Z25+'[2]Xã Việt Thuận'!Z25+'[2]Xã Vũ Đoài'!Z25+'[2]Xã Vũ Hội'!Z25+'[2]Xã Vũ Tiến'!Z25+'[2]Xã Vũ Vân'!Z25+'[2]Xã Vũ Vinh'!Z25+'[2]Xã Xuân Hòa'!Z25</f>
        <v>0</v>
      </c>
      <c r="AA25" s="130">
        <f>'[2]Phường 1'!AA25+'[2]Phường 2'!AA25+'[2]Phường 3'!AA25+'[2]Phường An Đôn'!AA25+'[2]Xã Hải Lệ'!AA25+'[2]Phường Ninh Phong'!AA25+'[2]Phường Ninh Sơn'!AA25+'[2]Phường Phúc Thành'!AA25+'[2]Phường Tân Thành'!AA25+'[2]Phường Thanh Bình'!AA25+'[2]Phường Vân Giang'!AA25+'[2]Xã Ninh Nhất'!AA25+'[2]Xã Ninh Phúc'!AA25+'[2]Xã Ninh Tiến'!AA25+'[2]Xã Song An'!AA25+'[2]Xã Song Lãng'!AA25+'[2]Xã Tam Quang'!AA25+'[2]Xã Tân Hòa'!AA25+'[2]Xã Tân Lập'!AA25+'[2]Xã Tân Phong'!AA25+'[2]Xã Trung An'!AA25+'[2]Xã Tự Tân'!AA25+'[2]Xã Việt Hùng'!AA25+'[2]Xã Việt Thuận'!AA25+'[2]Xã Vũ Đoài'!AA25+'[2]Xã Vũ Hội'!AA25+'[2]Xã Vũ Tiến'!AA25+'[2]Xã Vũ Vân'!AA25+'[2]Xã Vũ Vinh'!AA25+'[2]Xã Xuân Hòa'!AA25</f>
        <v>0</v>
      </c>
      <c r="AB25" s="130">
        <f>'[2]Phường 1'!AB25+'[2]Phường 2'!AB25+'[2]Phường 3'!AB25+'[2]Phường An Đôn'!AB25+'[2]Xã Hải Lệ'!AB25+'[2]Phường Ninh Phong'!AB25+'[2]Phường Ninh Sơn'!AB25+'[2]Phường Phúc Thành'!AB25+'[2]Phường Tân Thành'!AB25+'[2]Phường Thanh Bình'!AB25+'[2]Phường Vân Giang'!AB25+'[2]Xã Ninh Nhất'!AB25+'[2]Xã Ninh Phúc'!AB25+'[2]Xã Ninh Tiến'!AB25+'[2]Xã Song An'!AB25+'[2]Xã Song Lãng'!AB25+'[2]Xã Tam Quang'!AB25+'[2]Xã Tân Hòa'!AB25+'[2]Xã Tân Lập'!AB25+'[2]Xã Tân Phong'!AB25+'[2]Xã Trung An'!AB25+'[2]Xã Tự Tân'!AB25+'[2]Xã Việt Hùng'!AB25+'[2]Xã Việt Thuận'!AB25+'[2]Xã Vũ Đoài'!AB25+'[2]Xã Vũ Hội'!AB25+'[2]Xã Vũ Tiến'!AB25+'[2]Xã Vũ Vân'!AB25+'[2]Xã Vũ Vinh'!AB25+'[2]Xã Xuân Hòa'!AB25</f>
        <v>0</v>
      </c>
      <c r="AC25" s="130">
        <f>'[2]Phường 1'!AC25+'[2]Phường 2'!AC25+'[2]Phường 3'!AC25+'[2]Phường An Đôn'!AC25+'[2]Xã Hải Lệ'!AC25+'[2]Phường Ninh Phong'!AC25+'[2]Phường Ninh Sơn'!AC25+'[2]Phường Phúc Thành'!AC25+'[2]Phường Tân Thành'!AC25+'[2]Phường Thanh Bình'!AC25+'[2]Phường Vân Giang'!AC25+'[2]Xã Ninh Nhất'!AC25+'[2]Xã Ninh Phúc'!AC25+'[2]Xã Ninh Tiến'!AC25+'[2]Xã Song An'!AC25+'[2]Xã Song Lãng'!AC25+'[2]Xã Tam Quang'!AC25+'[2]Xã Tân Hòa'!AC25+'[2]Xã Tân Lập'!AC25+'[2]Xã Tân Phong'!AC25+'[2]Xã Trung An'!AC25+'[2]Xã Tự Tân'!AC25+'[2]Xã Việt Hùng'!AC25+'[2]Xã Việt Thuận'!AC25+'[2]Xã Vũ Đoài'!AC25+'[2]Xã Vũ Hội'!AC25+'[2]Xã Vũ Tiến'!AC25+'[2]Xã Vũ Vân'!AC25+'[2]Xã Vũ Vinh'!AC25+'[2]Xã Xuân Hòa'!AC25</f>
        <v>0</v>
      </c>
      <c r="AD25" s="130">
        <f>'[2]Phường 1'!AD25+'[2]Phường 2'!AD25+'[2]Phường 3'!AD25+'[2]Phường An Đôn'!AD25+'[2]Xã Hải Lệ'!AD25+'[2]Phường Ninh Phong'!AD25+'[2]Phường Ninh Sơn'!AD25+'[2]Phường Phúc Thành'!AD25+'[2]Phường Tân Thành'!AD25+'[2]Phường Thanh Bình'!AD25+'[2]Phường Vân Giang'!AD25+'[2]Xã Ninh Nhất'!AD25+'[2]Xã Ninh Phúc'!AD25+'[2]Xã Ninh Tiến'!AD25+'[2]Xã Song An'!AD25+'[2]Xã Song Lãng'!AD25+'[2]Xã Tam Quang'!AD25+'[2]Xã Tân Hòa'!AD25+'[2]Xã Tân Lập'!AD25+'[2]Xã Tân Phong'!AD25+'[2]Xã Trung An'!AD25+'[2]Xã Tự Tân'!AD25+'[2]Xã Việt Hùng'!AD25+'[2]Xã Việt Thuận'!AD25+'[2]Xã Vũ Đoài'!AD25+'[2]Xã Vũ Hội'!AD25+'[2]Xã Vũ Tiến'!AD25+'[2]Xã Vũ Vân'!AD25+'[2]Xã Vũ Vinh'!AD25+'[2]Xã Xuân Hòa'!AD25</f>
        <v>0</v>
      </c>
      <c r="AE25" s="130">
        <f>'[2]Phường 1'!AE25+'[2]Phường 2'!AE25+'[2]Phường 3'!AE25+'[2]Phường An Đôn'!AE25+'[2]Xã Hải Lệ'!AE25+'[2]Phường Ninh Phong'!AE25+'[2]Phường Ninh Sơn'!AE25+'[2]Phường Phúc Thành'!AE25+'[2]Phường Tân Thành'!AE25+'[2]Phường Thanh Bình'!AE25+'[2]Phường Vân Giang'!AE25+'[2]Xã Ninh Nhất'!AE25+'[2]Xã Ninh Phúc'!AE25+'[2]Xã Ninh Tiến'!AE25+'[2]Xã Song An'!AE25+'[2]Xã Song Lãng'!AE25+'[2]Xã Tam Quang'!AE25+'[2]Xã Tân Hòa'!AE25+'[2]Xã Tân Lập'!AE25+'[2]Xã Tân Phong'!AE25+'[2]Xã Trung An'!AE25+'[2]Xã Tự Tân'!AE25+'[2]Xã Việt Hùng'!AE25+'[2]Xã Việt Thuận'!AE25+'[2]Xã Vũ Đoài'!AE25+'[2]Xã Vũ Hội'!AE25+'[2]Xã Vũ Tiến'!AE25+'[2]Xã Vũ Vân'!AE25+'[2]Xã Vũ Vinh'!AE25+'[2]Xã Xuân Hòa'!AE25</f>
        <v>0</v>
      </c>
      <c r="AF25" s="130">
        <f>'[2]Phường 1'!AF25+'[2]Phường 2'!AF25+'[2]Phường 3'!AF25+'[2]Phường An Đôn'!AF25+'[2]Xã Hải Lệ'!AF25+'[2]Phường Ninh Phong'!AF25+'[2]Phường Ninh Sơn'!AF25+'[2]Phường Phúc Thành'!AF25+'[2]Phường Tân Thành'!AF25+'[2]Phường Thanh Bình'!AF25+'[2]Phường Vân Giang'!AF25+'[2]Xã Ninh Nhất'!AF25+'[2]Xã Ninh Phúc'!AF25+'[2]Xã Ninh Tiến'!AF25+'[2]Xã Song An'!AF25+'[2]Xã Song Lãng'!AF25+'[2]Xã Tam Quang'!AF25+'[2]Xã Tân Hòa'!AF25+'[2]Xã Tân Lập'!AF25+'[2]Xã Tân Phong'!AF25+'[2]Xã Trung An'!AF25+'[2]Xã Tự Tân'!AF25+'[2]Xã Việt Hùng'!AF25+'[2]Xã Việt Thuận'!AF25+'[2]Xã Vũ Đoài'!AF25+'[2]Xã Vũ Hội'!AF25+'[2]Xã Vũ Tiến'!AF25+'[2]Xã Vũ Vân'!AF25+'[2]Xã Vũ Vinh'!AF25+'[2]Xã Xuân Hòa'!AF25</f>
        <v>0</v>
      </c>
      <c r="AG25" s="130">
        <f>'[2]Phường 1'!AG25+'[2]Phường 2'!AG25+'[2]Phường 3'!AG25+'[2]Phường An Đôn'!AG25+'[2]Xã Hải Lệ'!AG25+'[2]Phường Ninh Phong'!AG25+'[2]Phường Ninh Sơn'!AG25+'[2]Phường Phúc Thành'!AG25+'[2]Phường Tân Thành'!AG25+'[2]Phường Thanh Bình'!AG25+'[2]Phường Vân Giang'!AG25+'[2]Xã Ninh Nhất'!AG25+'[2]Xã Ninh Phúc'!AG25+'[2]Xã Ninh Tiến'!AG25+'[2]Xã Song An'!AG25+'[2]Xã Song Lãng'!AG25+'[2]Xã Tam Quang'!AG25+'[2]Xã Tân Hòa'!AG25+'[2]Xã Tân Lập'!AG25+'[2]Xã Tân Phong'!AG25+'[2]Xã Trung An'!AG25+'[2]Xã Tự Tân'!AG25+'[2]Xã Việt Hùng'!AG25+'[2]Xã Việt Thuận'!AG25+'[2]Xã Vũ Đoài'!AG25+'[2]Xã Vũ Hội'!AG25+'[2]Xã Vũ Tiến'!AG25+'[2]Xã Vũ Vân'!AG25+'[2]Xã Vũ Vinh'!AG25+'[2]Xã Xuân Hòa'!AG25</f>
        <v>0</v>
      </c>
      <c r="AH25" s="130">
        <f>'[2]Phường 1'!AH25+'[2]Phường 2'!AH25+'[2]Phường 3'!AH25+'[2]Phường An Đôn'!AH25+'[2]Xã Hải Lệ'!AH25+'[2]Phường Ninh Phong'!AH25+'[2]Phường Ninh Sơn'!AH25+'[2]Phường Phúc Thành'!AH25+'[2]Phường Tân Thành'!AH25+'[2]Phường Thanh Bình'!AH25+'[2]Phường Vân Giang'!AH25+'[2]Xã Ninh Nhất'!AH25+'[2]Xã Ninh Phúc'!AH25+'[2]Xã Ninh Tiến'!AH25+'[2]Xã Song An'!AH25+'[2]Xã Song Lãng'!AH25+'[2]Xã Tam Quang'!AH25+'[2]Xã Tân Hòa'!AH25+'[2]Xã Tân Lập'!AH25+'[2]Xã Tân Phong'!AH25+'[2]Xã Trung An'!AH25+'[2]Xã Tự Tân'!AH25+'[2]Xã Việt Hùng'!AH25+'[2]Xã Việt Thuận'!AH25+'[2]Xã Vũ Đoài'!AH25+'[2]Xã Vũ Hội'!AH25+'[2]Xã Vũ Tiến'!AH25+'[2]Xã Vũ Vân'!AH25+'[2]Xã Vũ Vinh'!AH25+'[2]Xã Xuân Hòa'!AH25</f>
        <v>0</v>
      </c>
      <c r="AI25" s="130">
        <f>'[2]Phường 1'!AI25+'[2]Phường 2'!AI25+'[2]Phường 3'!AI25+'[2]Phường An Đôn'!AI25+'[2]Xã Hải Lệ'!AI25+'[2]Phường Ninh Phong'!AI25+'[2]Phường Ninh Sơn'!AI25+'[2]Phường Phúc Thành'!AI25+'[2]Phường Tân Thành'!AI25+'[2]Phường Thanh Bình'!AI25+'[2]Phường Vân Giang'!AI25+'[2]Xã Ninh Nhất'!AI25+'[2]Xã Ninh Phúc'!AI25+'[2]Xã Ninh Tiến'!AI25+'[2]Xã Song An'!AI25+'[2]Xã Song Lãng'!AI25+'[2]Xã Tam Quang'!AI25+'[2]Xã Tân Hòa'!AI25+'[2]Xã Tân Lập'!AI25+'[2]Xã Tân Phong'!AI25+'[2]Xã Trung An'!AI25+'[2]Xã Tự Tân'!AI25+'[2]Xã Việt Hùng'!AI25+'[2]Xã Việt Thuận'!AI25+'[2]Xã Vũ Đoài'!AI25+'[2]Xã Vũ Hội'!AI25+'[2]Xã Vũ Tiến'!AI25+'[2]Xã Vũ Vân'!AI25+'[2]Xã Vũ Vinh'!AI25+'[2]Xã Xuân Hòa'!AI25</f>
        <v>0</v>
      </c>
      <c r="AJ25" s="129">
        <f t="shared" ref="AJ25:AJ30" si="12">SUM(AK25:AP25)</f>
        <v>0</v>
      </c>
      <c r="AK25" s="130">
        <f>'[2]Phường 1'!AK25+'[2]Phường 2'!AK25+'[2]Phường 3'!AK25+'[2]Phường An Đôn'!AK25+'[2]Xã Hải Lệ'!AK25+'[2]Phường Ninh Phong'!AK25+'[2]Phường Ninh Sơn'!AK25+'[2]Phường Phúc Thành'!AK25+'[2]Phường Tân Thành'!AK25+'[2]Phường Thanh Bình'!AK25+'[2]Phường Vân Giang'!AK25+'[2]Xã Ninh Nhất'!AK25+'[2]Xã Ninh Phúc'!AK25+'[2]Xã Ninh Tiến'!AK25+'[2]Xã Song An'!AK25+'[2]Xã Song Lãng'!AK25+'[2]Xã Tam Quang'!AK25+'[2]Xã Tân Hòa'!AK25+'[2]Xã Tân Lập'!AK25+'[2]Xã Tân Phong'!AK25+'[2]Xã Trung An'!AK25+'[2]Xã Tự Tân'!AK25+'[2]Xã Việt Hùng'!AK25+'[2]Xã Việt Thuận'!AK25+'[2]Xã Vũ Đoài'!AK25+'[2]Xã Vũ Hội'!AK25+'[2]Xã Vũ Tiến'!AK25+'[2]Xã Vũ Vân'!AK25+'[2]Xã Vũ Vinh'!AK25+'[2]Xã Xuân Hòa'!AK25</f>
        <v>0</v>
      </c>
      <c r="AL25" s="130">
        <f>'[2]Phường 1'!AL25+'[2]Phường 2'!AL25+'[2]Phường 3'!AL25+'[2]Phường An Đôn'!AL25+'[2]Xã Hải Lệ'!AL25+'[2]Phường Ninh Phong'!AL25+'[2]Phường Ninh Sơn'!AL25+'[2]Phường Phúc Thành'!AL25+'[2]Phường Tân Thành'!AL25+'[2]Phường Thanh Bình'!AL25+'[2]Phường Vân Giang'!AL25+'[2]Xã Ninh Nhất'!AL25+'[2]Xã Ninh Phúc'!AL25+'[2]Xã Ninh Tiến'!AL25+'[2]Xã Song An'!AL25+'[2]Xã Song Lãng'!AL25+'[2]Xã Tam Quang'!AL25+'[2]Xã Tân Hòa'!AL25+'[2]Xã Tân Lập'!AL25+'[2]Xã Tân Phong'!AL25+'[2]Xã Trung An'!AL25+'[2]Xã Tự Tân'!AL25+'[2]Xã Việt Hùng'!AL25+'[2]Xã Việt Thuận'!AL25+'[2]Xã Vũ Đoài'!AL25+'[2]Xã Vũ Hội'!AL25+'[2]Xã Vũ Tiến'!AL25+'[2]Xã Vũ Vân'!AL25+'[2]Xã Vũ Vinh'!AL25+'[2]Xã Xuân Hòa'!AL25</f>
        <v>0</v>
      </c>
      <c r="AM25" s="130">
        <f>'[2]Phường 1'!AM25+'[2]Phường 2'!AM25+'[2]Phường 3'!AM25+'[2]Phường An Đôn'!AM25+'[2]Xã Hải Lệ'!AM25+'[2]Phường Ninh Phong'!AM25+'[2]Phường Ninh Sơn'!AM25+'[2]Phường Phúc Thành'!AM25+'[2]Phường Tân Thành'!AM25+'[2]Phường Thanh Bình'!AM25+'[2]Phường Vân Giang'!AM25+'[2]Xã Ninh Nhất'!AM25+'[2]Xã Ninh Phúc'!AM25+'[2]Xã Ninh Tiến'!AM25+'[2]Xã Song An'!AM25+'[2]Xã Song Lãng'!AM25+'[2]Xã Tam Quang'!AM25+'[2]Xã Tân Hòa'!AM25+'[2]Xã Tân Lập'!AM25+'[2]Xã Tân Phong'!AM25+'[2]Xã Trung An'!AM25+'[2]Xã Tự Tân'!AM25+'[2]Xã Việt Hùng'!AM25+'[2]Xã Việt Thuận'!AM25+'[2]Xã Vũ Đoài'!AM25+'[2]Xã Vũ Hội'!AM25+'[2]Xã Vũ Tiến'!AM25+'[2]Xã Vũ Vân'!AM25+'[2]Xã Vũ Vinh'!AM25+'[2]Xã Xuân Hòa'!AM25</f>
        <v>0</v>
      </c>
      <c r="AN25" s="130">
        <f>'[2]Phường 1'!AN25+'[2]Phường 2'!AN25+'[2]Phường 3'!AN25+'[2]Phường An Đôn'!AN25+'[2]Xã Hải Lệ'!AN25+'[2]Phường Ninh Phong'!AN25+'[2]Phường Ninh Sơn'!AN25+'[2]Phường Phúc Thành'!AN25+'[2]Phường Tân Thành'!AN25+'[2]Phường Thanh Bình'!AN25+'[2]Phường Vân Giang'!AN25+'[2]Xã Ninh Nhất'!AN25+'[2]Xã Ninh Phúc'!AN25+'[2]Xã Ninh Tiến'!AN25+'[2]Xã Song An'!AN25+'[2]Xã Song Lãng'!AN25+'[2]Xã Tam Quang'!AN25+'[2]Xã Tân Hòa'!AN25+'[2]Xã Tân Lập'!AN25+'[2]Xã Tân Phong'!AN25+'[2]Xã Trung An'!AN25+'[2]Xã Tự Tân'!AN25+'[2]Xã Việt Hùng'!AN25+'[2]Xã Việt Thuận'!AN25+'[2]Xã Vũ Đoài'!AN25+'[2]Xã Vũ Hội'!AN25+'[2]Xã Vũ Tiến'!AN25+'[2]Xã Vũ Vân'!AN25+'[2]Xã Vũ Vinh'!AN25+'[2]Xã Xuân Hòa'!AN25</f>
        <v>0</v>
      </c>
      <c r="AO25" s="130">
        <f>'[2]Phường 1'!AO25+'[2]Phường 2'!AO25+'[2]Phường 3'!AO25+'[2]Phường An Đôn'!AO25+'[2]Xã Hải Lệ'!AO25+'[2]Phường Ninh Phong'!AO25+'[2]Phường Ninh Sơn'!AO25+'[2]Phường Phúc Thành'!AO25+'[2]Phường Tân Thành'!AO25+'[2]Phường Thanh Bình'!AO25+'[2]Phường Vân Giang'!AO25+'[2]Xã Ninh Nhất'!AO25+'[2]Xã Ninh Phúc'!AO25+'[2]Xã Ninh Tiến'!AO25+'[2]Xã Song An'!AO25+'[2]Xã Song Lãng'!AO25+'[2]Xã Tam Quang'!AO25+'[2]Xã Tân Hòa'!AO25+'[2]Xã Tân Lập'!AO25+'[2]Xã Tân Phong'!AO25+'[2]Xã Trung An'!AO25+'[2]Xã Tự Tân'!AO25+'[2]Xã Việt Hùng'!AO25+'[2]Xã Việt Thuận'!AO25+'[2]Xã Vũ Đoài'!AO25+'[2]Xã Vũ Hội'!AO25+'[2]Xã Vũ Tiến'!AO25+'[2]Xã Vũ Vân'!AO25+'[2]Xã Vũ Vinh'!AO25+'[2]Xã Xuân Hòa'!AO25</f>
        <v>0</v>
      </c>
      <c r="AP25" s="130">
        <f>'[2]Phường 1'!AP25+'[2]Phường 2'!AP25+'[2]Phường 3'!AP25+'[2]Phường An Đôn'!AP25+'[2]Xã Hải Lệ'!AP25+'[2]Phường Ninh Phong'!AP25+'[2]Phường Ninh Sơn'!AP25+'[2]Phường Phúc Thành'!AP25+'[2]Phường Tân Thành'!AP25+'[2]Phường Thanh Bình'!AP25+'[2]Phường Vân Giang'!AP25+'[2]Xã Ninh Nhất'!AP25+'[2]Xã Ninh Phúc'!AP25+'[2]Xã Ninh Tiến'!AP25+'[2]Xã Song An'!AP25+'[2]Xã Song Lãng'!AP25+'[2]Xã Tam Quang'!AP25+'[2]Xã Tân Hòa'!AP25+'[2]Xã Tân Lập'!AP25+'[2]Xã Tân Phong'!AP25+'[2]Xã Trung An'!AP25+'[2]Xã Tự Tân'!AP25+'[2]Xã Việt Hùng'!AP25+'[2]Xã Việt Thuận'!AP25+'[2]Xã Vũ Đoài'!AP25+'[2]Xã Vũ Hội'!AP25+'[2]Xã Vũ Tiến'!AP25+'[2]Xã Vũ Vân'!AP25+'[2]Xã Vũ Vinh'!AP25+'[2]Xã Xuân Hòa'!AP25</f>
        <v>0</v>
      </c>
      <c r="AQ25" s="129">
        <f t="shared" ref="AQ25:AQ30" si="13">SUM(AR25:BA25)</f>
        <v>0</v>
      </c>
      <c r="AR25" s="130">
        <f>'[2]Phường 1'!AR25+'[2]Phường 2'!AR25+'[2]Phường 3'!AR25+'[2]Phường An Đôn'!AR25+'[2]Xã Hải Lệ'!AR25+'[2]Phường Ninh Phong'!AR25+'[2]Phường Ninh Sơn'!AR25+'[2]Phường Phúc Thành'!AR25+'[2]Phường Tân Thành'!AR25+'[2]Phường Thanh Bình'!AR25+'[2]Phường Vân Giang'!AR25+'[2]Xã Ninh Nhất'!AR25+'[2]Xã Ninh Phúc'!AR25+'[2]Xã Ninh Tiến'!AR25+'[2]Xã Song An'!AR25+'[2]Xã Song Lãng'!AR25+'[2]Xã Tam Quang'!AR25+'[2]Xã Tân Hòa'!AR25+'[2]Xã Tân Lập'!AR25+'[2]Xã Tân Phong'!AR25+'[2]Xã Trung An'!AR25+'[2]Xã Tự Tân'!AR25+'[2]Xã Việt Hùng'!AR25+'[2]Xã Việt Thuận'!AR25+'[2]Xã Vũ Đoài'!AR25+'[2]Xã Vũ Hội'!AR25+'[2]Xã Vũ Tiến'!AR25+'[2]Xã Vũ Vân'!AR25+'[2]Xã Vũ Vinh'!AR25+'[2]Xã Xuân Hòa'!AR25</f>
        <v>0</v>
      </c>
      <c r="AS25" s="130">
        <v>0</v>
      </c>
      <c r="AT25" s="130">
        <v>0</v>
      </c>
      <c r="AU25" s="130">
        <v>0</v>
      </c>
      <c r="AV25" s="130">
        <v>0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29">
        <v>0</v>
      </c>
      <c r="BC25" s="129">
        <v>0</v>
      </c>
      <c r="BD25" s="129">
        <v>0</v>
      </c>
      <c r="BE25" s="129">
        <v>0</v>
      </c>
      <c r="BF25" s="130">
        <v>0</v>
      </c>
      <c r="BG25" s="130">
        <v>0</v>
      </c>
      <c r="BH25" s="129">
        <v>0</v>
      </c>
      <c r="BI25" s="127">
        <v>0</v>
      </c>
      <c r="BJ25" s="130">
        <v>0</v>
      </c>
      <c r="BK25" s="130">
        <v>0</v>
      </c>
      <c r="BL25" s="130">
        <v>0</v>
      </c>
      <c r="BM25" s="130">
        <v>0</v>
      </c>
      <c r="BN25" s="130">
        <v>0</v>
      </c>
      <c r="BO25" s="129">
        <v>0.03</v>
      </c>
      <c r="BP25" s="131">
        <v>29.25056</v>
      </c>
      <c r="BQ25" s="131">
        <v>55.937781000000001</v>
      </c>
      <c r="BR25" s="92">
        <f>'17-CH'!$G25</f>
        <v>55.937781000000001</v>
      </c>
      <c r="BS25" s="116">
        <f t="shared" si="1"/>
        <v>0</v>
      </c>
    </row>
    <row r="26" spans="1:71" ht="19.899999999999999" customHeight="1">
      <c r="A26" s="126" t="s">
        <v>49</v>
      </c>
      <c r="B26" s="88" t="s">
        <v>91</v>
      </c>
      <c r="C26" s="87" t="s">
        <v>92</v>
      </c>
      <c r="D26" s="129">
        <f>'[2]01CH'!D26</f>
        <v>194.46894600000002</v>
      </c>
      <c r="E26" s="127">
        <f t="shared" si="11"/>
        <v>0</v>
      </c>
      <c r="F26" s="129">
        <f>G26+H26</f>
        <v>0</v>
      </c>
      <c r="G26" s="129">
        <f>'[2]Phường 1'!G26+'[2]Phường 2'!G26+'[2]Phường 3'!G26+'[2]Phường An Đôn'!G26+'[2]Xã Hải Lệ'!G26+'[2]Phường Ninh Phong'!G26+'[2]Phường Ninh Sơn'!G26+'[2]Phường Phúc Thành'!G26+'[2]Phường Tân Thành'!G26+'[2]Phường Thanh Bình'!G26+'[2]Phường Vân Giang'!G26+'[2]Xã Ninh Nhất'!G26+'[2]Xã Ninh Phúc'!G26+'[2]Xã Ninh Tiến'!G26+'[2]Xã Song An'!G26+'[2]Xã Song Lãng'!G26+'[2]Xã Tam Quang'!G26+'[2]Xã Tân Hòa'!G26+'[2]Xã Tân Lập'!G26+'[2]Xã Tân Phong'!G26+'[2]Xã Trung An'!G26+'[2]Xã Tự Tân'!G26+'[2]Xã Việt Hùng'!G26+'[2]Xã Việt Thuận'!G26+'[2]Xã Vũ Đoài'!G26+'[2]Xã Vũ Hội'!G26+'[2]Xã Vũ Tiến'!G26+'[2]Xã Vũ Vân'!G26+'[2]Xã Vũ Vinh'!G26+'[2]Xã Xuân Hòa'!G26</f>
        <v>0</v>
      </c>
      <c r="H26" s="129">
        <f>'[2]Phường 1'!H26+'[2]Phường 2'!H26+'[2]Phường 3'!H26+'[2]Phường An Đôn'!H26+'[2]Xã Hải Lệ'!H26+'[2]Phường Ninh Phong'!H26+'[2]Phường Ninh Sơn'!H26+'[2]Phường Phúc Thành'!H26+'[2]Phường Tân Thành'!H26+'[2]Phường Thanh Bình'!H26+'[2]Phường Vân Giang'!H26+'[2]Xã Ninh Nhất'!H26+'[2]Xã Ninh Phúc'!H26+'[2]Xã Ninh Tiến'!H26+'[2]Xã Song An'!H26+'[2]Xã Song Lãng'!H26+'[2]Xã Tam Quang'!H26+'[2]Xã Tân Hòa'!H26+'[2]Xã Tân Lập'!H26+'[2]Xã Tân Phong'!H26+'[2]Xã Trung An'!H26+'[2]Xã Tự Tân'!H26+'[2]Xã Việt Hùng'!H26+'[2]Xã Việt Thuận'!H26+'[2]Xã Vũ Đoài'!H26+'[2]Xã Vũ Hội'!H26+'[2]Xã Vũ Tiến'!H26+'[2]Xã Vũ Vân'!H26+'[2]Xã Vũ Vinh'!H26+'[2]Xã Xuân Hòa'!H26</f>
        <v>0</v>
      </c>
      <c r="I26" s="129">
        <f>'[2]Phường 1'!I26+'[2]Phường 2'!I26+'[2]Phường 3'!I26+'[2]Phường An Đôn'!I26+'[2]Xã Hải Lệ'!I26+'[2]Phường Ninh Phong'!I26+'[2]Phường Ninh Sơn'!I26+'[2]Phường Phúc Thành'!I26+'[2]Phường Tân Thành'!I26+'[2]Phường Thanh Bình'!I26+'[2]Phường Vân Giang'!I26+'[2]Xã Ninh Nhất'!I26+'[2]Xã Ninh Phúc'!I26+'[2]Xã Ninh Tiến'!I26+'[2]Xã Song An'!I26+'[2]Xã Song Lãng'!I26+'[2]Xã Tam Quang'!I26+'[2]Xã Tân Hòa'!I26+'[2]Xã Tân Lập'!I26+'[2]Xã Tân Phong'!I26+'[2]Xã Trung An'!I26+'[2]Xã Tự Tân'!I26+'[2]Xã Việt Hùng'!I26+'[2]Xã Việt Thuận'!I26+'[2]Xã Vũ Đoài'!I26+'[2]Xã Vũ Hội'!I26+'[2]Xã Vũ Tiến'!I26+'[2]Xã Vũ Vân'!I26+'[2]Xã Vũ Vinh'!I26+'[2]Xã Xuân Hòa'!I26</f>
        <v>0</v>
      </c>
      <c r="J26" s="129">
        <f>'[2]Phường 1'!J26+'[2]Phường 2'!J26+'[2]Phường 3'!J26+'[2]Phường An Đôn'!J26+'[2]Xã Hải Lệ'!J26+'[2]Phường Ninh Phong'!J26+'[2]Phường Ninh Sơn'!J26+'[2]Phường Phúc Thành'!J26+'[2]Phường Tân Thành'!J26+'[2]Phường Thanh Bình'!J26+'[2]Phường Vân Giang'!J26+'[2]Xã Ninh Nhất'!J26+'[2]Xã Ninh Phúc'!J26+'[2]Xã Ninh Tiến'!J26+'[2]Xã Song An'!J26+'[2]Xã Song Lãng'!J26+'[2]Xã Tam Quang'!J26+'[2]Xã Tân Hòa'!J26+'[2]Xã Tân Lập'!J26+'[2]Xã Tân Phong'!J26+'[2]Xã Trung An'!J26+'[2]Xã Tự Tân'!J26+'[2]Xã Việt Hùng'!J26+'[2]Xã Việt Thuận'!J26+'[2]Xã Vũ Đoài'!J26+'[2]Xã Vũ Hội'!J26+'[2]Xã Vũ Tiến'!J26+'[2]Xã Vũ Vân'!J26+'[2]Xã Vũ Vinh'!J26+'[2]Xã Xuân Hòa'!J26</f>
        <v>0</v>
      </c>
      <c r="K26" s="129">
        <f>'[2]Phường 1'!K26+'[2]Phường 2'!K26+'[2]Phường 3'!K26+'[2]Phường An Đôn'!K26+'[2]Xã Hải Lệ'!K26+'[2]Phường Ninh Phong'!K26+'[2]Phường Ninh Sơn'!K26+'[2]Phường Phúc Thành'!K26+'[2]Phường Tân Thành'!K26+'[2]Phường Thanh Bình'!K26+'[2]Phường Vân Giang'!K26+'[2]Xã Ninh Nhất'!K26+'[2]Xã Ninh Phúc'!K26+'[2]Xã Ninh Tiến'!K26+'[2]Xã Song An'!K26+'[2]Xã Song Lãng'!K26+'[2]Xã Tam Quang'!K26+'[2]Xã Tân Hòa'!K26+'[2]Xã Tân Lập'!K26+'[2]Xã Tân Phong'!K26+'[2]Xã Trung An'!K26+'[2]Xã Tự Tân'!K26+'[2]Xã Việt Hùng'!K26+'[2]Xã Việt Thuận'!K26+'[2]Xã Vũ Đoài'!K26+'[2]Xã Vũ Hội'!K26+'[2]Xã Vũ Tiến'!K26+'[2]Xã Vũ Vân'!K26+'[2]Xã Vũ Vinh'!K26+'[2]Xã Xuân Hòa'!K26</f>
        <v>0</v>
      </c>
      <c r="L26" s="129">
        <f>'[2]Phường 1'!L26+'[2]Phường 2'!L26+'[2]Phường 3'!L26+'[2]Phường An Đôn'!L26+'[2]Xã Hải Lệ'!L26+'[2]Phường Ninh Phong'!L26+'[2]Phường Ninh Sơn'!L26+'[2]Phường Phúc Thành'!L26+'[2]Phường Tân Thành'!L26+'[2]Phường Thanh Bình'!L26+'[2]Phường Vân Giang'!L26+'[2]Xã Ninh Nhất'!L26+'[2]Xã Ninh Phúc'!L26+'[2]Xã Ninh Tiến'!L26+'[2]Xã Song An'!L26+'[2]Xã Song Lãng'!L26+'[2]Xã Tam Quang'!L26+'[2]Xã Tân Hòa'!L26+'[2]Xã Tân Lập'!L26+'[2]Xã Tân Phong'!L26+'[2]Xã Trung An'!L26+'[2]Xã Tự Tân'!L26+'[2]Xã Việt Hùng'!L26+'[2]Xã Việt Thuận'!L26+'[2]Xã Vũ Đoài'!L26+'[2]Xã Vũ Hội'!L26+'[2]Xã Vũ Tiến'!L26+'[2]Xã Vũ Vân'!L26+'[2]Xã Vũ Vinh'!L26+'[2]Xã Xuân Hòa'!L26</f>
        <v>0</v>
      </c>
      <c r="M26" s="129">
        <f>'[2]Phường 1'!M26+'[2]Phường 2'!M26+'[2]Phường 3'!M26+'[2]Phường An Đôn'!M26+'[2]Xã Hải Lệ'!M26+'[2]Phường Ninh Phong'!M26+'[2]Phường Ninh Sơn'!M26+'[2]Phường Phúc Thành'!M26+'[2]Phường Tân Thành'!M26+'[2]Phường Thanh Bình'!M26+'[2]Phường Vân Giang'!M26+'[2]Xã Ninh Nhất'!M26+'[2]Xã Ninh Phúc'!M26+'[2]Xã Ninh Tiến'!M26+'[2]Xã Song An'!M26+'[2]Xã Song Lãng'!M26+'[2]Xã Tam Quang'!M26+'[2]Xã Tân Hòa'!M26+'[2]Xã Tân Lập'!M26+'[2]Xã Tân Phong'!M26+'[2]Xã Trung An'!M26+'[2]Xã Tự Tân'!M26+'[2]Xã Việt Hùng'!M26+'[2]Xã Việt Thuận'!M26+'[2]Xã Vũ Đoài'!M26+'[2]Xã Vũ Hội'!M26+'[2]Xã Vũ Tiến'!M26+'[2]Xã Vũ Vân'!M26+'[2]Xã Vũ Vinh'!M26+'[2]Xã Xuân Hòa'!M26</f>
        <v>0</v>
      </c>
      <c r="N26" s="130">
        <f>'[2]Phường 1'!N26+'[2]Phường 2'!N26+'[2]Phường 3'!N26+'[2]Phường An Đôn'!N26+'[2]Xã Hải Lệ'!N26+'[2]Phường Ninh Phong'!N26+'[2]Phường Ninh Sơn'!N26+'[2]Phường Phúc Thành'!N26+'[2]Phường Tân Thành'!N26+'[2]Phường Thanh Bình'!N26+'[2]Phường Vân Giang'!N26+'[2]Xã Ninh Nhất'!N26+'[2]Xã Ninh Phúc'!N26+'[2]Xã Ninh Tiến'!N26+'[2]Xã Song An'!N26+'[2]Xã Song Lãng'!N26+'[2]Xã Tam Quang'!N26+'[2]Xã Tân Hòa'!N26+'[2]Xã Tân Lập'!N26+'[2]Xã Tân Phong'!N26+'[2]Xã Trung An'!N26+'[2]Xã Tự Tân'!N26+'[2]Xã Việt Hùng'!N26+'[2]Xã Việt Thuận'!N26+'[2]Xã Vũ Đoài'!N26+'[2]Xã Vũ Hội'!N26+'[2]Xã Vũ Tiến'!N26+'[2]Xã Vũ Vân'!N26+'[2]Xã Vũ Vinh'!N26+'[2]Xã Xuân Hòa'!N26</f>
        <v>0</v>
      </c>
      <c r="O26" s="129">
        <f>'[2]Phường 1'!O26+'[2]Phường 2'!O26+'[2]Phường 3'!O26+'[2]Phường An Đôn'!O26+'[2]Xã Hải Lệ'!O26+'[2]Phường Ninh Phong'!O26+'[2]Phường Ninh Sơn'!O26+'[2]Phường Phúc Thành'!O26+'[2]Phường Tân Thành'!O26+'[2]Phường Thanh Bình'!O26+'[2]Phường Vân Giang'!O26+'[2]Xã Ninh Nhất'!O26+'[2]Xã Ninh Phúc'!O26+'[2]Xã Ninh Tiến'!O26+'[2]Xã Song An'!O26+'[2]Xã Song Lãng'!O26+'[2]Xã Tam Quang'!O26+'[2]Xã Tân Hòa'!O26+'[2]Xã Tân Lập'!O26+'[2]Xã Tân Phong'!O26+'[2]Xã Trung An'!O26+'[2]Xã Tự Tân'!O26+'[2]Xã Việt Hùng'!O26+'[2]Xã Việt Thuận'!O26+'[2]Xã Vũ Đoài'!O26+'[2]Xã Vũ Hội'!O26+'[2]Xã Vũ Tiến'!O26+'[2]Xã Vũ Vân'!O26+'[2]Xã Vũ Vinh'!O26+'[2]Xã Xuân Hòa'!O26</f>
        <v>0</v>
      </c>
      <c r="P26" s="129">
        <f>'[2]Phường 1'!P26+'[2]Phường 2'!P26+'[2]Phường 3'!P26+'[2]Phường An Đôn'!P26+'[2]Xã Hải Lệ'!P26+'[2]Phường Ninh Phong'!P26+'[2]Phường Ninh Sơn'!P26+'[2]Phường Phúc Thành'!P26+'[2]Phường Tân Thành'!P26+'[2]Phường Thanh Bình'!P26+'[2]Phường Vân Giang'!P26+'[2]Xã Ninh Nhất'!P26+'[2]Xã Ninh Phúc'!P26+'[2]Xã Ninh Tiến'!P26+'[2]Xã Song An'!P26+'[2]Xã Song Lãng'!P26+'[2]Xã Tam Quang'!P26+'[2]Xã Tân Hòa'!P26+'[2]Xã Tân Lập'!P26+'[2]Xã Tân Phong'!P26+'[2]Xã Trung An'!P26+'[2]Xã Tự Tân'!P26+'[2]Xã Việt Hùng'!P26+'[2]Xã Việt Thuận'!P26+'[2]Xã Vũ Đoài'!P26+'[2]Xã Vũ Hội'!P26+'[2]Xã Vũ Tiến'!P26+'[2]Xã Vũ Vân'!P26+'[2]Xã Vũ Vinh'!P26+'[2]Xã Xuân Hòa'!P26</f>
        <v>0</v>
      </c>
      <c r="Q26" s="129">
        <f>'[2]Phường 1'!Q26+'[2]Phường 2'!Q26+'[2]Phường 3'!Q26+'[2]Phường An Đôn'!Q26+'[2]Xã Hải Lệ'!Q26+'[2]Phường Ninh Phong'!Q26+'[2]Phường Ninh Sơn'!Q26+'[2]Phường Phúc Thành'!Q26+'[2]Phường Tân Thành'!Q26+'[2]Phường Thanh Bình'!Q26+'[2]Phường Vân Giang'!Q26+'[2]Xã Ninh Nhất'!Q26+'[2]Xã Ninh Phúc'!Q26+'[2]Xã Ninh Tiến'!Q26+'[2]Xã Song An'!Q26+'[2]Xã Song Lãng'!Q26+'[2]Xã Tam Quang'!Q26+'[2]Xã Tân Hòa'!Q26+'[2]Xã Tân Lập'!Q26+'[2]Xã Tân Phong'!Q26+'[2]Xã Trung An'!Q26+'[2]Xã Tự Tân'!Q26+'[2]Xã Việt Hùng'!Q26+'[2]Xã Việt Thuận'!Q26+'[2]Xã Vũ Đoài'!Q26+'[2]Xã Vũ Hội'!Q26+'[2]Xã Vũ Tiến'!Q26+'[2]Xã Vũ Vân'!Q26+'[2]Xã Vũ Vinh'!Q26+'[2]Xã Xuân Hòa'!Q26</f>
        <v>0</v>
      </c>
      <c r="R26" s="129">
        <f>'[2]Phường 1'!R26+'[2]Phường 2'!R26+'[2]Phường 3'!R26+'[2]Phường An Đôn'!R26+'[2]Xã Hải Lệ'!R26+'[2]Phường Ninh Phong'!R26+'[2]Phường Ninh Sơn'!R26+'[2]Phường Phúc Thành'!R26+'[2]Phường Tân Thành'!R26+'[2]Phường Thanh Bình'!R26+'[2]Phường Vân Giang'!R26+'[2]Xã Ninh Nhất'!R26+'[2]Xã Ninh Phúc'!R26+'[2]Xã Ninh Tiến'!R26+'[2]Xã Song An'!R26+'[2]Xã Song Lãng'!R26+'[2]Xã Tam Quang'!R26+'[2]Xã Tân Hòa'!R26+'[2]Xã Tân Lập'!R26+'[2]Xã Tân Phong'!R26+'[2]Xã Trung An'!R26+'[2]Xã Tự Tân'!R26+'[2]Xã Việt Hùng'!R26+'[2]Xã Việt Thuận'!R26+'[2]Xã Vũ Đoài'!R26+'[2]Xã Vũ Hội'!R26+'[2]Xã Vũ Tiến'!R26+'[2]Xã Vũ Vân'!R26+'[2]Xã Vũ Vinh'!R26+'[2]Xã Xuân Hòa'!R26</f>
        <v>0</v>
      </c>
      <c r="S26" s="127">
        <f>T26+V26+W26+X26+Y26+AJ26+AQ26+BB26+BC26+BD26+BE26+BH26</f>
        <v>0.76</v>
      </c>
      <c r="T26" s="129">
        <f>'[2]Phường 1'!T26+'[2]Phường 2'!T26+'[2]Phường 3'!T26+'[2]Phường An Đôn'!T26+'[2]Xã Hải Lệ'!T26+'[2]Phường Ninh Phong'!T26+'[2]Phường Ninh Sơn'!T26+'[2]Phường Phúc Thành'!T26+'[2]Phường Tân Thành'!T26+'[2]Phường Thanh Bình'!T26+'[2]Phường Vân Giang'!T26+'[2]Xã Ninh Nhất'!T26+'[2]Xã Ninh Phúc'!T26+'[2]Xã Ninh Tiến'!T26+'[2]Xã Song An'!T26+'[2]Xã Song Lãng'!T26+'[2]Xã Tam Quang'!T26+'[2]Xã Tân Hòa'!T26+'[2]Xã Tân Lập'!T26+'[2]Xã Tân Phong'!T26+'[2]Xã Trung An'!T26+'[2]Xã Tự Tân'!T26+'[2]Xã Việt Hùng'!T26+'[2]Xã Việt Thuận'!T26+'[2]Xã Vũ Đoài'!T26+'[2]Xã Vũ Hội'!T26+'[2]Xã Vũ Tiến'!T26+'[2]Xã Vũ Vân'!T26+'[2]Xã Vũ Vinh'!T26+'[2]Xã Xuân Hòa'!T26</f>
        <v>0</v>
      </c>
      <c r="U26" s="140">
        <f>$D26-$BO26</f>
        <v>193.70894600000003</v>
      </c>
      <c r="V26" s="129">
        <f>'[2]Phường 1'!V26+'[2]Phường 2'!V26+'[2]Phường 3'!V26+'[2]Phường An Đôn'!V26+'[2]Xã Hải Lệ'!V26+'[2]Phường Ninh Phong'!V26+'[2]Phường Ninh Sơn'!V26+'[2]Phường Phúc Thành'!V26+'[2]Phường Tân Thành'!V26+'[2]Phường Thanh Bình'!V26+'[2]Phường Vân Giang'!V26+'[2]Xã Ninh Nhất'!V26+'[2]Xã Ninh Phúc'!V26+'[2]Xã Ninh Tiến'!V26+'[2]Xã Song An'!V26+'[2]Xã Song Lãng'!V26+'[2]Xã Tam Quang'!V26+'[2]Xã Tân Hòa'!V26+'[2]Xã Tân Lập'!V26+'[2]Xã Tân Phong'!V26+'[2]Xã Trung An'!V26+'[2]Xã Tự Tân'!V26+'[2]Xã Việt Hùng'!V26+'[2]Xã Việt Thuận'!V26+'[2]Xã Vũ Đoài'!V26+'[2]Xã Vũ Hội'!V26+'[2]Xã Vũ Tiến'!V26+'[2]Xã Vũ Vân'!V26+'[2]Xã Vũ Vinh'!V26+'[2]Xã Xuân Hòa'!V26</f>
        <v>0</v>
      </c>
      <c r="W26" s="129">
        <f>'[2]Phường 1'!W26+'[2]Phường 2'!W26+'[2]Phường 3'!W26+'[2]Phường An Đôn'!W26+'[2]Xã Hải Lệ'!W26+'[2]Phường Ninh Phong'!W26+'[2]Phường Ninh Sơn'!W26+'[2]Phường Phúc Thành'!W26+'[2]Phường Tân Thành'!W26+'[2]Phường Thanh Bình'!W26+'[2]Phường Vân Giang'!W26+'[2]Xã Ninh Nhất'!W26+'[2]Xã Ninh Phúc'!W26+'[2]Xã Ninh Tiến'!W26+'[2]Xã Song An'!W26+'[2]Xã Song Lãng'!W26+'[2]Xã Tam Quang'!W26+'[2]Xã Tân Hòa'!W26+'[2]Xã Tân Lập'!W26+'[2]Xã Tân Phong'!W26+'[2]Xã Trung An'!W26+'[2]Xã Tự Tân'!W26+'[2]Xã Việt Hùng'!W26+'[2]Xã Việt Thuận'!W26+'[2]Xã Vũ Đoài'!W26+'[2]Xã Vũ Hội'!W26+'[2]Xã Vũ Tiến'!W26+'[2]Xã Vũ Vân'!W26+'[2]Xã Vũ Vinh'!W26+'[2]Xã Xuân Hòa'!W26</f>
        <v>0</v>
      </c>
      <c r="X26" s="129">
        <f>'[2]Phường 1'!X26+'[2]Phường 2'!X26+'[2]Phường 3'!X26+'[2]Phường An Đôn'!X26+'[2]Xã Hải Lệ'!X26+'[2]Phường Ninh Phong'!X26+'[2]Phường Ninh Sơn'!X26+'[2]Phường Phúc Thành'!X26+'[2]Phường Tân Thành'!X26+'[2]Phường Thanh Bình'!X26+'[2]Phường Vân Giang'!X26+'[2]Xã Ninh Nhất'!X26+'[2]Xã Ninh Phúc'!X26+'[2]Xã Ninh Tiến'!X26+'[2]Xã Song An'!X26+'[2]Xã Song Lãng'!X26+'[2]Xã Tam Quang'!X26+'[2]Xã Tân Hòa'!X26+'[2]Xã Tân Lập'!X26+'[2]Xã Tân Phong'!X26+'[2]Xã Trung An'!X26+'[2]Xã Tự Tân'!X26+'[2]Xã Việt Hùng'!X26+'[2]Xã Việt Thuận'!X26+'[2]Xã Vũ Đoài'!X26+'[2]Xã Vũ Hội'!X26+'[2]Xã Vũ Tiến'!X26+'[2]Xã Vũ Vân'!X26+'[2]Xã Vũ Vinh'!X26+'[2]Xã Xuân Hòa'!X26</f>
        <v>0</v>
      </c>
      <c r="Y26" s="129">
        <f>SUM(Z26:AI26)</f>
        <v>0</v>
      </c>
      <c r="Z26" s="130">
        <f>'[2]Phường 1'!Z26+'[2]Phường 2'!Z26+'[2]Phường 3'!Z26+'[2]Phường An Đôn'!Z26+'[2]Xã Hải Lệ'!Z26+'[2]Phường Ninh Phong'!Z26+'[2]Phường Ninh Sơn'!Z26+'[2]Phường Phúc Thành'!Z26+'[2]Phường Tân Thành'!Z26+'[2]Phường Thanh Bình'!Z26+'[2]Phường Vân Giang'!Z26+'[2]Xã Ninh Nhất'!Z26+'[2]Xã Ninh Phúc'!Z26+'[2]Xã Ninh Tiến'!Z26+'[2]Xã Song An'!Z26+'[2]Xã Song Lãng'!Z26+'[2]Xã Tam Quang'!Z26+'[2]Xã Tân Hòa'!Z26+'[2]Xã Tân Lập'!Z26+'[2]Xã Tân Phong'!Z26+'[2]Xã Trung An'!Z26+'[2]Xã Tự Tân'!Z26+'[2]Xã Việt Hùng'!Z26+'[2]Xã Việt Thuận'!Z26+'[2]Xã Vũ Đoài'!Z26+'[2]Xã Vũ Hội'!Z26+'[2]Xã Vũ Tiến'!Z26+'[2]Xã Vũ Vân'!Z26+'[2]Xã Vũ Vinh'!Z26+'[2]Xã Xuân Hòa'!Z26</f>
        <v>0</v>
      </c>
      <c r="AA26" s="130">
        <f>'[2]Phường 1'!AA26+'[2]Phường 2'!AA26+'[2]Phường 3'!AA26+'[2]Phường An Đôn'!AA26+'[2]Xã Hải Lệ'!AA26+'[2]Phường Ninh Phong'!AA26+'[2]Phường Ninh Sơn'!AA26+'[2]Phường Phúc Thành'!AA26+'[2]Phường Tân Thành'!AA26+'[2]Phường Thanh Bình'!AA26+'[2]Phường Vân Giang'!AA26+'[2]Xã Ninh Nhất'!AA26+'[2]Xã Ninh Phúc'!AA26+'[2]Xã Ninh Tiến'!AA26+'[2]Xã Song An'!AA26+'[2]Xã Song Lãng'!AA26+'[2]Xã Tam Quang'!AA26+'[2]Xã Tân Hòa'!AA26+'[2]Xã Tân Lập'!AA26+'[2]Xã Tân Phong'!AA26+'[2]Xã Trung An'!AA26+'[2]Xã Tự Tân'!AA26+'[2]Xã Việt Hùng'!AA26+'[2]Xã Việt Thuận'!AA26+'[2]Xã Vũ Đoài'!AA26+'[2]Xã Vũ Hội'!AA26+'[2]Xã Vũ Tiến'!AA26+'[2]Xã Vũ Vân'!AA26+'[2]Xã Vũ Vinh'!AA26+'[2]Xã Xuân Hòa'!AA26</f>
        <v>0</v>
      </c>
      <c r="AB26" s="130">
        <f>'[2]Phường 1'!AB26+'[2]Phường 2'!AB26+'[2]Phường 3'!AB26+'[2]Phường An Đôn'!AB26+'[2]Xã Hải Lệ'!AB26+'[2]Phường Ninh Phong'!AB26+'[2]Phường Ninh Sơn'!AB26+'[2]Phường Phúc Thành'!AB26+'[2]Phường Tân Thành'!AB26+'[2]Phường Thanh Bình'!AB26+'[2]Phường Vân Giang'!AB26+'[2]Xã Ninh Nhất'!AB26+'[2]Xã Ninh Phúc'!AB26+'[2]Xã Ninh Tiến'!AB26+'[2]Xã Song An'!AB26+'[2]Xã Song Lãng'!AB26+'[2]Xã Tam Quang'!AB26+'[2]Xã Tân Hòa'!AB26+'[2]Xã Tân Lập'!AB26+'[2]Xã Tân Phong'!AB26+'[2]Xã Trung An'!AB26+'[2]Xã Tự Tân'!AB26+'[2]Xã Việt Hùng'!AB26+'[2]Xã Việt Thuận'!AB26+'[2]Xã Vũ Đoài'!AB26+'[2]Xã Vũ Hội'!AB26+'[2]Xã Vũ Tiến'!AB26+'[2]Xã Vũ Vân'!AB26+'[2]Xã Vũ Vinh'!AB26+'[2]Xã Xuân Hòa'!AB26</f>
        <v>0</v>
      </c>
      <c r="AC26" s="130">
        <f>'[2]Phường 1'!AC26+'[2]Phường 2'!AC26+'[2]Phường 3'!AC26+'[2]Phường An Đôn'!AC26+'[2]Xã Hải Lệ'!AC26+'[2]Phường Ninh Phong'!AC26+'[2]Phường Ninh Sơn'!AC26+'[2]Phường Phúc Thành'!AC26+'[2]Phường Tân Thành'!AC26+'[2]Phường Thanh Bình'!AC26+'[2]Phường Vân Giang'!AC26+'[2]Xã Ninh Nhất'!AC26+'[2]Xã Ninh Phúc'!AC26+'[2]Xã Ninh Tiến'!AC26+'[2]Xã Song An'!AC26+'[2]Xã Song Lãng'!AC26+'[2]Xã Tam Quang'!AC26+'[2]Xã Tân Hòa'!AC26+'[2]Xã Tân Lập'!AC26+'[2]Xã Tân Phong'!AC26+'[2]Xã Trung An'!AC26+'[2]Xã Tự Tân'!AC26+'[2]Xã Việt Hùng'!AC26+'[2]Xã Việt Thuận'!AC26+'[2]Xã Vũ Đoài'!AC26+'[2]Xã Vũ Hội'!AC26+'[2]Xã Vũ Tiến'!AC26+'[2]Xã Vũ Vân'!AC26+'[2]Xã Vũ Vinh'!AC26+'[2]Xã Xuân Hòa'!AC26</f>
        <v>0</v>
      </c>
      <c r="AD26" s="130">
        <f>'[2]Phường 1'!AD26+'[2]Phường 2'!AD26+'[2]Phường 3'!AD26+'[2]Phường An Đôn'!AD26+'[2]Xã Hải Lệ'!AD26+'[2]Phường Ninh Phong'!AD26+'[2]Phường Ninh Sơn'!AD26+'[2]Phường Phúc Thành'!AD26+'[2]Phường Tân Thành'!AD26+'[2]Phường Thanh Bình'!AD26+'[2]Phường Vân Giang'!AD26+'[2]Xã Ninh Nhất'!AD26+'[2]Xã Ninh Phúc'!AD26+'[2]Xã Ninh Tiến'!AD26+'[2]Xã Song An'!AD26+'[2]Xã Song Lãng'!AD26+'[2]Xã Tam Quang'!AD26+'[2]Xã Tân Hòa'!AD26+'[2]Xã Tân Lập'!AD26+'[2]Xã Tân Phong'!AD26+'[2]Xã Trung An'!AD26+'[2]Xã Tự Tân'!AD26+'[2]Xã Việt Hùng'!AD26+'[2]Xã Việt Thuận'!AD26+'[2]Xã Vũ Đoài'!AD26+'[2]Xã Vũ Hội'!AD26+'[2]Xã Vũ Tiến'!AD26+'[2]Xã Vũ Vân'!AD26+'[2]Xã Vũ Vinh'!AD26+'[2]Xã Xuân Hòa'!AD26</f>
        <v>0</v>
      </c>
      <c r="AE26" s="130">
        <f>'[2]Phường 1'!AE26+'[2]Phường 2'!AE26+'[2]Phường 3'!AE26+'[2]Phường An Đôn'!AE26+'[2]Xã Hải Lệ'!AE26+'[2]Phường Ninh Phong'!AE26+'[2]Phường Ninh Sơn'!AE26+'[2]Phường Phúc Thành'!AE26+'[2]Phường Tân Thành'!AE26+'[2]Phường Thanh Bình'!AE26+'[2]Phường Vân Giang'!AE26+'[2]Xã Ninh Nhất'!AE26+'[2]Xã Ninh Phúc'!AE26+'[2]Xã Ninh Tiến'!AE26+'[2]Xã Song An'!AE26+'[2]Xã Song Lãng'!AE26+'[2]Xã Tam Quang'!AE26+'[2]Xã Tân Hòa'!AE26+'[2]Xã Tân Lập'!AE26+'[2]Xã Tân Phong'!AE26+'[2]Xã Trung An'!AE26+'[2]Xã Tự Tân'!AE26+'[2]Xã Việt Hùng'!AE26+'[2]Xã Việt Thuận'!AE26+'[2]Xã Vũ Đoài'!AE26+'[2]Xã Vũ Hội'!AE26+'[2]Xã Vũ Tiến'!AE26+'[2]Xã Vũ Vân'!AE26+'[2]Xã Vũ Vinh'!AE26+'[2]Xã Xuân Hòa'!AE26</f>
        <v>0</v>
      </c>
      <c r="AF26" s="130">
        <f>'[2]Phường 1'!AF26+'[2]Phường 2'!AF26+'[2]Phường 3'!AF26+'[2]Phường An Đôn'!AF26+'[2]Xã Hải Lệ'!AF26+'[2]Phường Ninh Phong'!AF26+'[2]Phường Ninh Sơn'!AF26+'[2]Phường Phúc Thành'!AF26+'[2]Phường Tân Thành'!AF26+'[2]Phường Thanh Bình'!AF26+'[2]Phường Vân Giang'!AF26+'[2]Xã Ninh Nhất'!AF26+'[2]Xã Ninh Phúc'!AF26+'[2]Xã Ninh Tiến'!AF26+'[2]Xã Song An'!AF26+'[2]Xã Song Lãng'!AF26+'[2]Xã Tam Quang'!AF26+'[2]Xã Tân Hòa'!AF26+'[2]Xã Tân Lập'!AF26+'[2]Xã Tân Phong'!AF26+'[2]Xã Trung An'!AF26+'[2]Xã Tự Tân'!AF26+'[2]Xã Việt Hùng'!AF26+'[2]Xã Việt Thuận'!AF26+'[2]Xã Vũ Đoài'!AF26+'[2]Xã Vũ Hội'!AF26+'[2]Xã Vũ Tiến'!AF26+'[2]Xã Vũ Vân'!AF26+'[2]Xã Vũ Vinh'!AF26+'[2]Xã Xuân Hòa'!AF26</f>
        <v>0</v>
      </c>
      <c r="AG26" s="130">
        <f>'[2]Phường 1'!AG26+'[2]Phường 2'!AG26+'[2]Phường 3'!AG26+'[2]Phường An Đôn'!AG26+'[2]Xã Hải Lệ'!AG26+'[2]Phường Ninh Phong'!AG26+'[2]Phường Ninh Sơn'!AG26+'[2]Phường Phúc Thành'!AG26+'[2]Phường Tân Thành'!AG26+'[2]Phường Thanh Bình'!AG26+'[2]Phường Vân Giang'!AG26+'[2]Xã Ninh Nhất'!AG26+'[2]Xã Ninh Phúc'!AG26+'[2]Xã Ninh Tiến'!AG26+'[2]Xã Song An'!AG26+'[2]Xã Song Lãng'!AG26+'[2]Xã Tam Quang'!AG26+'[2]Xã Tân Hòa'!AG26+'[2]Xã Tân Lập'!AG26+'[2]Xã Tân Phong'!AG26+'[2]Xã Trung An'!AG26+'[2]Xã Tự Tân'!AG26+'[2]Xã Việt Hùng'!AG26+'[2]Xã Việt Thuận'!AG26+'[2]Xã Vũ Đoài'!AG26+'[2]Xã Vũ Hội'!AG26+'[2]Xã Vũ Tiến'!AG26+'[2]Xã Vũ Vân'!AG26+'[2]Xã Vũ Vinh'!AG26+'[2]Xã Xuân Hòa'!AG26</f>
        <v>0</v>
      </c>
      <c r="AH26" s="130">
        <f>'[2]Phường 1'!AH26+'[2]Phường 2'!AH26+'[2]Phường 3'!AH26+'[2]Phường An Đôn'!AH26+'[2]Xã Hải Lệ'!AH26+'[2]Phường Ninh Phong'!AH26+'[2]Phường Ninh Sơn'!AH26+'[2]Phường Phúc Thành'!AH26+'[2]Phường Tân Thành'!AH26+'[2]Phường Thanh Bình'!AH26+'[2]Phường Vân Giang'!AH26+'[2]Xã Ninh Nhất'!AH26+'[2]Xã Ninh Phúc'!AH26+'[2]Xã Ninh Tiến'!AH26+'[2]Xã Song An'!AH26+'[2]Xã Song Lãng'!AH26+'[2]Xã Tam Quang'!AH26+'[2]Xã Tân Hòa'!AH26+'[2]Xã Tân Lập'!AH26+'[2]Xã Tân Phong'!AH26+'[2]Xã Trung An'!AH26+'[2]Xã Tự Tân'!AH26+'[2]Xã Việt Hùng'!AH26+'[2]Xã Việt Thuận'!AH26+'[2]Xã Vũ Đoài'!AH26+'[2]Xã Vũ Hội'!AH26+'[2]Xã Vũ Tiến'!AH26+'[2]Xã Vũ Vân'!AH26+'[2]Xã Vũ Vinh'!AH26+'[2]Xã Xuân Hòa'!AH26</f>
        <v>0</v>
      </c>
      <c r="AI26" s="130">
        <f>'[2]Phường 1'!AI26+'[2]Phường 2'!AI26+'[2]Phường 3'!AI26+'[2]Phường An Đôn'!AI26+'[2]Xã Hải Lệ'!AI26+'[2]Phường Ninh Phong'!AI26+'[2]Phường Ninh Sơn'!AI26+'[2]Phường Phúc Thành'!AI26+'[2]Phường Tân Thành'!AI26+'[2]Phường Thanh Bình'!AI26+'[2]Phường Vân Giang'!AI26+'[2]Xã Ninh Nhất'!AI26+'[2]Xã Ninh Phúc'!AI26+'[2]Xã Ninh Tiến'!AI26+'[2]Xã Song An'!AI26+'[2]Xã Song Lãng'!AI26+'[2]Xã Tam Quang'!AI26+'[2]Xã Tân Hòa'!AI26+'[2]Xã Tân Lập'!AI26+'[2]Xã Tân Phong'!AI26+'[2]Xã Trung An'!AI26+'[2]Xã Tự Tân'!AI26+'[2]Xã Việt Hùng'!AI26+'[2]Xã Việt Thuận'!AI26+'[2]Xã Vũ Đoài'!AI26+'[2]Xã Vũ Hội'!AI26+'[2]Xã Vũ Tiến'!AI26+'[2]Xã Vũ Vân'!AI26+'[2]Xã Vũ Vinh'!AI26+'[2]Xã Xuân Hòa'!AI26</f>
        <v>0</v>
      </c>
      <c r="AJ26" s="129">
        <f t="shared" si="12"/>
        <v>0.22</v>
      </c>
      <c r="AK26" s="130">
        <f>'[2]Phường 1'!AK26+'[2]Phường 2'!AK26+'[2]Phường 3'!AK26+'[2]Phường An Đôn'!AK26+'[2]Xã Hải Lệ'!AK26+'[2]Phường Ninh Phong'!AK26+'[2]Phường Ninh Sơn'!AK26+'[2]Phường Phúc Thành'!AK26+'[2]Phường Tân Thành'!AK26+'[2]Phường Thanh Bình'!AK26+'[2]Phường Vân Giang'!AK26+'[2]Xã Ninh Nhất'!AK26+'[2]Xã Ninh Phúc'!AK26+'[2]Xã Ninh Tiến'!AK26+'[2]Xã Song An'!AK26+'[2]Xã Song Lãng'!AK26+'[2]Xã Tam Quang'!AK26+'[2]Xã Tân Hòa'!AK26+'[2]Xã Tân Lập'!AK26+'[2]Xã Tân Phong'!AK26+'[2]Xã Trung An'!AK26+'[2]Xã Tự Tân'!AK26+'[2]Xã Việt Hùng'!AK26+'[2]Xã Việt Thuận'!AK26+'[2]Xã Vũ Đoài'!AK26+'[2]Xã Vũ Hội'!AK26+'[2]Xã Vũ Tiến'!AK26+'[2]Xã Vũ Vân'!AK26+'[2]Xã Vũ Vinh'!AK26+'[2]Xã Xuân Hòa'!AK26</f>
        <v>0</v>
      </c>
      <c r="AL26" s="130">
        <f>'[2]Phường 1'!AL26+'[2]Phường 2'!AL26+'[2]Phường 3'!AL26+'[2]Phường An Đôn'!AL26+'[2]Xã Hải Lệ'!AL26+'[2]Phường Ninh Phong'!AL26+'[2]Phường Ninh Sơn'!AL26+'[2]Phường Phúc Thành'!AL26+'[2]Phường Tân Thành'!AL26+'[2]Phường Thanh Bình'!AL26+'[2]Phường Vân Giang'!AL26+'[2]Xã Ninh Nhất'!AL26+'[2]Xã Ninh Phúc'!AL26+'[2]Xã Ninh Tiến'!AL26+'[2]Xã Song An'!AL26+'[2]Xã Song Lãng'!AL26+'[2]Xã Tam Quang'!AL26+'[2]Xã Tân Hòa'!AL26+'[2]Xã Tân Lập'!AL26+'[2]Xã Tân Phong'!AL26+'[2]Xã Trung An'!AL26+'[2]Xã Tự Tân'!AL26+'[2]Xã Việt Hùng'!AL26+'[2]Xã Việt Thuận'!AL26+'[2]Xã Vũ Đoài'!AL26+'[2]Xã Vũ Hội'!AL26+'[2]Xã Vũ Tiến'!AL26+'[2]Xã Vũ Vân'!AL26+'[2]Xã Vũ Vinh'!AL26+'[2]Xã Xuân Hòa'!AL26</f>
        <v>0</v>
      </c>
      <c r="AM26" s="130">
        <f>'[2]Phường 1'!AM26+'[2]Phường 2'!AM26+'[2]Phường 3'!AM26+'[2]Phường An Đôn'!AM26+'[2]Xã Hải Lệ'!AM26+'[2]Phường Ninh Phong'!AM26+'[2]Phường Ninh Sơn'!AM26+'[2]Phường Phúc Thành'!AM26+'[2]Phường Tân Thành'!AM26+'[2]Phường Thanh Bình'!AM26+'[2]Phường Vân Giang'!AM26+'[2]Xã Ninh Nhất'!AM26+'[2]Xã Ninh Phúc'!AM26+'[2]Xã Ninh Tiến'!AM26+'[2]Xã Song An'!AM26+'[2]Xã Song Lãng'!AM26+'[2]Xã Tam Quang'!AM26+'[2]Xã Tân Hòa'!AM26+'[2]Xã Tân Lập'!AM26+'[2]Xã Tân Phong'!AM26+'[2]Xã Trung An'!AM26+'[2]Xã Tự Tân'!AM26+'[2]Xã Việt Hùng'!AM26+'[2]Xã Việt Thuận'!AM26+'[2]Xã Vũ Đoài'!AM26+'[2]Xã Vũ Hội'!AM26+'[2]Xã Vũ Tiến'!AM26+'[2]Xã Vũ Vân'!AM26+'[2]Xã Vũ Vinh'!AM26+'[2]Xã Xuân Hòa'!AM26</f>
        <v>0</v>
      </c>
      <c r="AN26" s="130">
        <f>'[2]Phường 1'!AN26+'[2]Phường 2'!AN26+'[2]Phường 3'!AN26+'[2]Phường An Đôn'!AN26+'[2]Xã Hải Lệ'!AN26+'[2]Phường Ninh Phong'!AN26+'[2]Phường Ninh Sơn'!AN26+'[2]Phường Phúc Thành'!AN26+'[2]Phường Tân Thành'!AN26+'[2]Phường Thanh Bình'!AN26+'[2]Phường Vân Giang'!AN26+'[2]Xã Ninh Nhất'!AN26+'[2]Xã Ninh Phúc'!AN26+'[2]Xã Ninh Tiến'!AN26+'[2]Xã Song An'!AN26+'[2]Xã Song Lãng'!AN26+'[2]Xã Tam Quang'!AN26+'[2]Xã Tân Hòa'!AN26+'[2]Xã Tân Lập'!AN26+'[2]Xã Tân Phong'!AN26+'[2]Xã Trung An'!AN26+'[2]Xã Tự Tân'!AN26+'[2]Xã Việt Hùng'!AN26+'[2]Xã Việt Thuận'!AN26+'[2]Xã Vũ Đoài'!AN26+'[2]Xã Vũ Hội'!AN26+'[2]Xã Vũ Tiến'!AN26+'[2]Xã Vũ Vân'!AN26+'[2]Xã Vũ Vinh'!AN26+'[2]Xã Xuân Hòa'!AN26</f>
        <v>0.22</v>
      </c>
      <c r="AO26" s="130">
        <f>'[2]Phường 1'!AO26+'[2]Phường 2'!AO26+'[2]Phường 3'!AO26+'[2]Phường An Đôn'!AO26+'[2]Xã Hải Lệ'!AO26+'[2]Phường Ninh Phong'!AO26+'[2]Phường Ninh Sơn'!AO26+'[2]Phường Phúc Thành'!AO26+'[2]Phường Tân Thành'!AO26+'[2]Phường Thanh Bình'!AO26+'[2]Phường Vân Giang'!AO26+'[2]Xã Ninh Nhất'!AO26+'[2]Xã Ninh Phúc'!AO26+'[2]Xã Ninh Tiến'!AO26+'[2]Xã Song An'!AO26+'[2]Xã Song Lãng'!AO26+'[2]Xã Tam Quang'!AO26+'[2]Xã Tân Hòa'!AO26+'[2]Xã Tân Lập'!AO26+'[2]Xã Tân Phong'!AO26+'[2]Xã Trung An'!AO26+'[2]Xã Tự Tân'!AO26+'[2]Xã Việt Hùng'!AO26+'[2]Xã Việt Thuận'!AO26+'[2]Xã Vũ Đoài'!AO26+'[2]Xã Vũ Hội'!AO26+'[2]Xã Vũ Tiến'!AO26+'[2]Xã Vũ Vân'!AO26+'[2]Xã Vũ Vinh'!AO26+'[2]Xã Xuân Hòa'!AO26</f>
        <v>0</v>
      </c>
      <c r="AP26" s="130">
        <f>'[2]Phường 1'!AP26+'[2]Phường 2'!AP26+'[2]Phường 3'!AP26+'[2]Phường An Đôn'!AP26+'[2]Xã Hải Lệ'!AP26+'[2]Phường Ninh Phong'!AP26+'[2]Phường Ninh Sơn'!AP26+'[2]Phường Phúc Thành'!AP26+'[2]Phường Tân Thành'!AP26+'[2]Phường Thanh Bình'!AP26+'[2]Phường Vân Giang'!AP26+'[2]Xã Ninh Nhất'!AP26+'[2]Xã Ninh Phúc'!AP26+'[2]Xã Ninh Tiến'!AP26+'[2]Xã Song An'!AP26+'[2]Xã Song Lãng'!AP26+'[2]Xã Tam Quang'!AP26+'[2]Xã Tân Hòa'!AP26+'[2]Xã Tân Lập'!AP26+'[2]Xã Tân Phong'!AP26+'[2]Xã Trung An'!AP26+'[2]Xã Tự Tân'!AP26+'[2]Xã Việt Hùng'!AP26+'[2]Xã Việt Thuận'!AP26+'[2]Xã Vũ Đoài'!AP26+'[2]Xã Vũ Hội'!AP26+'[2]Xã Vũ Tiến'!AP26+'[2]Xã Vũ Vân'!AP26+'[2]Xã Vũ Vinh'!AP26+'[2]Xã Xuân Hòa'!AP26</f>
        <v>0</v>
      </c>
      <c r="AQ26" s="129">
        <f t="shared" si="13"/>
        <v>0.54</v>
      </c>
      <c r="AR26" s="130">
        <f>'[2]Phường 1'!AR26+'[2]Phường 2'!AR26+'[2]Phường 3'!AR26+'[2]Phường An Đôn'!AR26+'[2]Xã Hải Lệ'!AR26+'[2]Phường Ninh Phong'!AR26+'[2]Phường Ninh Sơn'!AR26+'[2]Phường Phúc Thành'!AR26+'[2]Phường Tân Thành'!AR26+'[2]Phường Thanh Bình'!AR26+'[2]Phường Vân Giang'!AR26+'[2]Xã Ninh Nhất'!AR26+'[2]Xã Ninh Phúc'!AR26+'[2]Xã Ninh Tiến'!AR26+'[2]Xã Song An'!AR26+'[2]Xã Song Lãng'!AR26+'[2]Xã Tam Quang'!AR26+'[2]Xã Tân Hòa'!AR26+'[2]Xã Tân Lập'!AR26+'[2]Xã Tân Phong'!AR26+'[2]Xã Trung An'!AR26+'[2]Xã Tự Tân'!AR26+'[2]Xã Việt Hùng'!AR26+'[2]Xã Việt Thuận'!AR26+'[2]Xã Vũ Đoài'!AR26+'[2]Xã Vũ Hội'!AR26+'[2]Xã Vũ Tiến'!AR26+'[2]Xã Vũ Vân'!AR26+'[2]Xã Vũ Vinh'!AR26+'[2]Xã Xuân Hòa'!AR26</f>
        <v>0.54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29">
        <v>0</v>
      </c>
      <c r="BC26" s="129">
        <v>0</v>
      </c>
      <c r="BD26" s="129">
        <v>0</v>
      </c>
      <c r="BE26" s="129">
        <v>0</v>
      </c>
      <c r="BF26" s="130">
        <v>0</v>
      </c>
      <c r="BG26" s="130">
        <v>0</v>
      </c>
      <c r="BH26" s="129">
        <v>0</v>
      </c>
      <c r="BI26" s="127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29">
        <v>0.76</v>
      </c>
      <c r="BP26" s="131">
        <v>4.3181099999999999</v>
      </c>
      <c r="BQ26" s="131">
        <v>198.78705600000001</v>
      </c>
      <c r="BR26" s="92">
        <f>'17-CH'!$G26</f>
        <v>198.78705600000004</v>
      </c>
      <c r="BS26" s="116">
        <f t="shared" si="1"/>
        <v>0</v>
      </c>
    </row>
    <row r="27" spans="1:71" ht="19.899999999999999" customHeight="1">
      <c r="A27" s="126" t="s">
        <v>52</v>
      </c>
      <c r="B27" s="88" t="s">
        <v>93</v>
      </c>
      <c r="C27" s="87" t="s">
        <v>94</v>
      </c>
      <c r="D27" s="129">
        <f>'[2]01CH'!D27</f>
        <v>9.005369</v>
      </c>
      <c r="E27" s="127">
        <f t="shared" si="11"/>
        <v>0</v>
      </c>
      <c r="F27" s="129">
        <f>G27+H27</f>
        <v>0</v>
      </c>
      <c r="G27" s="129">
        <f>'[2]Phường 1'!G27+'[2]Phường 2'!G27+'[2]Phường 3'!G27+'[2]Phường An Đôn'!G27+'[2]Xã Hải Lệ'!G27+'[2]Phường Ninh Phong'!G27+'[2]Phường Ninh Sơn'!G27+'[2]Phường Phúc Thành'!G27+'[2]Phường Tân Thành'!G27+'[2]Phường Thanh Bình'!G27+'[2]Phường Vân Giang'!G27+'[2]Xã Ninh Nhất'!G27+'[2]Xã Ninh Phúc'!G27+'[2]Xã Ninh Tiến'!G27+'[2]Xã Song An'!G27+'[2]Xã Song Lãng'!G27+'[2]Xã Tam Quang'!G27+'[2]Xã Tân Hòa'!G27+'[2]Xã Tân Lập'!G27+'[2]Xã Tân Phong'!G27+'[2]Xã Trung An'!G27+'[2]Xã Tự Tân'!G27+'[2]Xã Việt Hùng'!G27+'[2]Xã Việt Thuận'!G27+'[2]Xã Vũ Đoài'!G27+'[2]Xã Vũ Hội'!G27+'[2]Xã Vũ Tiến'!G27+'[2]Xã Vũ Vân'!G27+'[2]Xã Vũ Vinh'!G27+'[2]Xã Xuân Hòa'!G27</f>
        <v>0</v>
      </c>
      <c r="H27" s="129">
        <f>'[2]Phường 1'!H27+'[2]Phường 2'!H27+'[2]Phường 3'!H27+'[2]Phường An Đôn'!H27+'[2]Xã Hải Lệ'!H27+'[2]Phường Ninh Phong'!H27+'[2]Phường Ninh Sơn'!H27+'[2]Phường Phúc Thành'!H27+'[2]Phường Tân Thành'!H27+'[2]Phường Thanh Bình'!H27+'[2]Phường Vân Giang'!H27+'[2]Xã Ninh Nhất'!H27+'[2]Xã Ninh Phúc'!H27+'[2]Xã Ninh Tiến'!H27+'[2]Xã Song An'!H27+'[2]Xã Song Lãng'!H27+'[2]Xã Tam Quang'!H27+'[2]Xã Tân Hòa'!H27+'[2]Xã Tân Lập'!H27+'[2]Xã Tân Phong'!H27+'[2]Xã Trung An'!H27+'[2]Xã Tự Tân'!H27+'[2]Xã Việt Hùng'!H27+'[2]Xã Việt Thuận'!H27+'[2]Xã Vũ Đoài'!H27+'[2]Xã Vũ Hội'!H27+'[2]Xã Vũ Tiến'!H27+'[2]Xã Vũ Vân'!H27+'[2]Xã Vũ Vinh'!H27+'[2]Xã Xuân Hòa'!H27</f>
        <v>0</v>
      </c>
      <c r="I27" s="129">
        <f>'[2]Phường 1'!I27+'[2]Phường 2'!I27+'[2]Phường 3'!I27+'[2]Phường An Đôn'!I27+'[2]Xã Hải Lệ'!I27+'[2]Phường Ninh Phong'!I27+'[2]Phường Ninh Sơn'!I27+'[2]Phường Phúc Thành'!I27+'[2]Phường Tân Thành'!I27+'[2]Phường Thanh Bình'!I27+'[2]Phường Vân Giang'!I27+'[2]Xã Ninh Nhất'!I27+'[2]Xã Ninh Phúc'!I27+'[2]Xã Ninh Tiến'!I27+'[2]Xã Song An'!I27+'[2]Xã Song Lãng'!I27+'[2]Xã Tam Quang'!I27+'[2]Xã Tân Hòa'!I27+'[2]Xã Tân Lập'!I27+'[2]Xã Tân Phong'!I27+'[2]Xã Trung An'!I27+'[2]Xã Tự Tân'!I27+'[2]Xã Việt Hùng'!I27+'[2]Xã Việt Thuận'!I27+'[2]Xã Vũ Đoài'!I27+'[2]Xã Vũ Hội'!I27+'[2]Xã Vũ Tiến'!I27+'[2]Xã Vũ Vân'!I27+'[2]Xã Vũ Vinh'!I27+'[2]Xã Xuân Hòa'!I27</f>
        <v>0</v>
      </c>
      <c r="J27" s="129">
        <f>'[2]Phường 1'!J27+'[2]Phường 2'!J27+'[2]Phường 3'!J27+'[2]Phường An Đôn'!J27+'[2]Xã Hải Lệ'!J27+'[2]Phường Ninh Phong'!J27+'[2]Phường Ninh Sơn'!J27+'[2]Phường Phúc Thành'!J27+'[2]Phường Tân Thành'!J27+'[2]Phường Thanh Bình'!J27+'[2]Phường Vân Giang'!J27+'[2]Xã Ninh Nhất'!J27+'[2]Xã Ninh Phúc'!J27+'[2]Xã Ninh Tiến'!J27+'[2]Xã Song An'!J27+'[2]Xã Song Lãng'!J27+'[2]Xã Tam Quang'!J27+'[2]Xã Tân Hòa'!J27+'[2]Xã Tân Lập'!J27+'[2]Xã Tân Phong'!J27+'[2]Xã Trung An'!J27+'[2]Xã Tự Tân'!J27+'[2]Xã Việt Hùng'!J27+'[2]Xã Việt Thuận'!J27+'[2]Xã Vũ Đoài'!J27+'[2]Xã Vũ Hội'!J27+'[2]Xã Vũ Tiến'!J27+'[2]Xã Vũ Vân'!J27+'[2]Xã Vũ Vinh'!J27+'[2]Xã Xuân Hòa'!J27</f>
        <v>0</v>
      </c>
      <c r="K27" s="129">
        <f>'[2]Phường 1'!K27+'[2]Phường 2'!K27+'[2]Phường 3'!K27+'[2]Phường An Đôn'!K27+'[2]Xã Hải Lệ'!K27+'[2]Phường Ninh Phong'!K27+'[2]Phường Ninh Sơn'!K27+'[2]Phường Phúc Thành'!K27+'[2]Phường Tân Thành'!K27+'[2]Phường Thanh Bình'!K27+'[2]Phường Vân Giang'!K27+'[2]Xã Ninh Nhất'!K27+'[2]Xã Ninh Phúc'!K27+'[2]Xã Ninh Tiến'!K27+'[2]Xã Song An'!K27+'[2]Xã Song Lãng'!K27+'[2]Xã Tam Quang'!K27+'[2]Xã Tân Hòa'!K27+'[2]Xã Tân Lập'!K27+'[2]Xã Tân Phong'!K27+'[2]Xã Trung An'!K27+'[2]Xã Tự Tân'!K27+'[2]Xã Việt Hùng'!K27+'[2]Xã Việt Thuận'!K27+'[2]Xã Vũ Đoài'!K27+'[2]Xã Vũ Hội'!K27+'[2]Xã Vũ Tiến'!K27+'[2]Xã Vũ Vân'!K27+'[2]Xã Vũ Vinh'!K27+'[2]Xã Xuân Hòa'!K27</f>
        <v>0</v>
      </c>
      <c r="L27" s="129">
        <f>'[2]Phường 1'!L27+'[2]Phường 2'!L27+'[2]Phường 3'!L27+'[2]Phường An Đôn'!L27+'[2]Xã Hải Lệ'!L27+'[2]Phường Ninh Phong'!L27+'[2]Phường Ninh Sơn'!L27+'[2]Phường Phúc Thành'!L27+'[2]Phường Tân Thành'!L27+'[2]Phường Thanh Bình'!L27+'[2]Phường Vân Giang'!L27+'[2]Xã Ninh Nhất'!L27+'[2]Xã Ninh Phúc'!L27+'[2]Xã Ninh Tiến'!L27+'[2]Xã Song An'!L27+'[2]Xã Song Lãng'!L27+'[2]Xã Tam Quang'!L27+'[2]Xã Tân Hòa'!L27+'[2]Xã Tân Lập'!L27+'[2]Xã Tân Phong'!L27+'[2]Xã Trung An'!L27+'[2]Xã Tự Tân'!L27+'[2]Xã Việt Hùng'!L27+'[2]Xã Việt Thuận'!L27+'[2]Xã Vũ Đoài'!L27+'[2]Xã Vũ Hội'!L27+'[2]Xã Vũ Tiến'!L27+'[2]Xã Vũ Vân'!L27+'[2]Xã Vũ Vinh'!L27+'[2]Xã Xuân Hòa'!L27</f>
        <v>0</v>
      </c>
      <c r="M27" s="129">
        <f>'[2]Phường 1'!M27+'[2]Phường 2'!M27+'[2]Phường 3'!M27+'[2]Phường An Đôn'!M27+'[2]Xã Hải Lệ'!M27+'[2]Phường Ninh Phong'!M27+'[2]Phường Ninh Sơn'!M27+'[2]Phường Phúc Thành'!M27+'[2]Phường Tân Thành'!M27+'[2]Phường Thanh Bình'!M27+'[2]Phường Vân Giang'!M27+'[2]Xã Ninh Nhất'!M27+'[2]Xã Ninh Phúc'!M27+'[2]Xã Ninh Tiến'!M27+'[2]Xã Song An'!M27+'[2]Xã Song Lãng'!M27+'[2]Xã Tam Quang'!M27+'[2]Xã Tân Hòa'!M27+'[2]Xã Tân Lập'!M27+'[2]Xã Tân Phong'!M27+'[2]Xã Trung An'!M27+'[2]Xã Tự Tân'!M27+'[2]Xã Việt Hùng'!M27+'[2]Xã Việt Thuận'!M27+'[2]Xã Vũ Đoài'!M27+'[2]Xã Vũ Hội'!M27+'[2]Xã Vũ Tiến'!M27+'[2]Xã Vũ Vân'!M27+'[2]Xã Vũ Vinh'!M27+'[2]Xã Xuân Hòa'!M27</f>
        <v>0</v>
      </c>
      <c r="N27" s="130">
        <f>'[2]Phường 1'!N27+'[2]Phường 2'!N27+'[2]Phường 3'!N27+'[2]Phường An Đôn'!N27+'[2]Xã Hải Lệ'!N27+'[2]Phường Ninh Phong'!N27+'[2]Phường Ninh Sơn'!N27+'[2]Phường Phúc Thành'!N27+'[2]Phường Tân Thành'!N27+'[2]Phường Thanh Bình'!N27+'[2]Phường Vân Giang'!N27+'[2]Xã Ninh Nhất'!N27+'[2]Xã Ninh Phúc'!N27+'[2]Xã Ninh Tiến'!N27+'[2]Xã Song An'!N27+'[2]Xã Song Lãng'!N27+'[2]Xã Tam Quang'!N27+'[2]Xã Tân Hòa'!N27+'[2]Xã Tân Lập'!N27+'[2]Xã Tân Phong'!N27+'[2]Xã Trung An'!N27+'[2]Xã Tự Tân'!N27+'[2]Xã Việt Hùng'!N27+'[2]Xã Việt Thuận'!N27+'[2]Xã Vũ Đoài'!N27+'[2]Xã Vũ Hội'!N27+'[2]Xã Vũ Tiến'!N27+'[2]Xã Vũ Vân'!N27+'[2]Xã Vũ Vinh'!N27+'[2]Xã Xuân Hòa'!N27</f>
        <v>0</v>
      </c>
      <c r="O27" s="129">
        <f>'[2]Phường 1'!O27+'[2]Phường 2'!O27+'[2]Phường 3'!O27+'[2]Phường An Đôn'!O27+'[2]Xã Hải Lệ'!O27+'[2]Phường Ninh Phong'!O27+'[2]Phường Ninh Sơn'!O27+'[2]Phường Phúc Thành'!O27+'[2]Phường Tân Thành'!O27+'[2]Phường Thanh Bình'!O27+'[2]Phường Vân Giang'!O27+'[2]Xã Ninh Nhất'!O27+'[2]Xã Ninh Phúc'!O27+'[2]Xã Ninh Tiến'!O27+'[2]Xã Song An'!O27+'[2]Xã Song Lãng'!O27+'[2]Xã Tam Quang'!O27+'[2]Xã Tân Hòa'!O27+'[2]Xã Tân Lập'!O27+'[2]Xã Tân Phong'!O27+'[2]Xã Trung An'!O27+'[2]Xã Tự Tân'!O27+'[2]Xã Việt Hùng'!O27+'[2]Xã Việt Thuận'!O27+'[2]Xã Vũ Đoài'!O27+'[2]Xã Vũ Hội'!O27+'[2]Xã Vũ Tiến'!O27+'[2]Xã Vũ Vân'!O27+'[2]Xã Vũ Vinh'!O27+'[2]Xã Xuân Hòa'!O27</f>
        <v>0</v>
      </c>
      <c r="P27" s="129">
        <f>'[2]Phường 1'!P27+'[2]Phường 2'!P27+'[2]Phường 3'!P27+'[2]Phường An Đôn'!P27+'[2]Xã Hải Lệ'!P27+'[2]Phường Ninh Phong'!P27+'[2]Phường Ninh Sơn'!P27+'[2]Phường Phúc Thành'!P27+'[2]Phường Tân Thành'!P27+'[2]Phường Thanh Bình'!P27+'[2]Phường Vân Giang'!P27+'[2]Xã Ninh Nhất'!P27+'[2]Xã Ninh Phúc'!P27+'[2]Xã Ninh Tiến'!P27+'[2]Xã Song An'!P27+'[2]Xã Song Lãng'!P27+'[2]Xã Tam Quang'!P27+'[2]Xã Tân Hòa'!P27+'[2]Xã Tân Lập'!P27+'[2]Xã Tân Phong'!P27+'[2]Xã Trung An'!P27+'[2]Xã Tự Tân'!P27+'[2]Xã Việt Hùng'!P27+'[2]Xã Việt Thuận'!P27+'[2]Xã Vũ Đoài'!P27+'[2]Xã Vũ Hội'!P27+'[2]Xã Vũ Tiến'!P27+'[2]Xã Vũ Vân'!P27+'[2]Xã Vũ Vinh'!P27+'[2]Xã Xuân Hòa'!P27</f>
        <v>0</v>
      </c>
      <c r="Q27" s="129">
        <f>'[2]Phường 1'!Q27+'[2]Phường 2'!Q27+'[2]Phường 3'!Q27+'[2]Phường An Đôn'!Q27+'[2]Xã Hải Lệ'!Q27+'[2]Phường Ninh Phong'!Q27+'[2]Phường Ninh Sơn'!Q27+'[2]Phường Phúc Thành'!Q27+'[2]Phường Tân Thành'!Q27+'[2]Phường Thanh Bình'!Q27+'[2]Phường Vân Giang'!Q27+'[2]Xã Ninh Nhất'!Q27+'[2]Xã Ninh Phúc'!Q27+'[2]Xã Ninh Tiến'!Q27+'[2]Xã Song An'!Q27+'[2]Xã Song Lãng'!Q27+'[2]Xã Tam Quang'!Q27+'[2]Xã Tân Hòa'!Q27+'[2]Xã Tân Lập'!Q27+'[2]Xã Tân Phong'!Q27+'[2]Xã Trung An'!Q27+'[2]Xã Tự Tân'!Q27+'[2]Xã Việt Hùng'!Q27+'[2]Xã Việt Thuận'!Q27+'[2]Xã Vũ Đoài'!Q27+'[2]Xã Vũ Hội'!Q27+'[2]Xã Vũ Tiến'!Q27+'[2]Xã Vũ Vân'!Q27+'[2]Xã Vũ Vinh'!Q27+'[2]Xã Xuân Hòa'!Q27</f>
        <v>0</v>
      </c>
      <c r="R27" s="129">
        <f>'[2]Phường 1'!R27+'[2]Phường 2'!R27+'[2]Phường 3'!R27+'[2]Phường An Đôn'!R27+'[2]Xã Hải Lệ'!R27+'[2]Phường Ninh Phong'!R27+'[2]Phường Ninh Sơn'!R27+'[2]Phường Phúc Thành'!R27+'[2]Phường Tân Thành'!R27+'[2]Phường Thanh Bình'!R27+'[2]Phường Vân Giang'!R27+'[2]Xã Ninh Nhất'!R27+'[2]Xã Ninh Phúc'!R27+'[2]Xã Ninh Tiến'!R27+'[2]Xã Song An'!R27+'[2]Xã Song Lãng'!R27+'[2]Xã Tam Quang'!R27+'[2]Xã Tân Hòa'!R27+'[2]Xã Tân Lập'!R27+'[2]Xã Tân Phong'!R27+'[2]Xã Trung An'!R27+'[2]Xã Tự Tân'!R27+'[2]Xã Việt Hùng'!R27+'[2]Xã Việt Thuận'!R27+'[2]Xã Vũ Đoài'!R27+'[2]Xã Vũ Hội'!R27+'[2]Xã Vũ Tiến'!R27+'[2]Xã Vũ Vân'!R27+'[2]Xã Vũ Vinh'!R27+'[2]Xã Xuân Hòa'!R27</f>
        <v>0</v>
      </c>
      <c r="S27" s="127">
        <f>X27+W27+U27+T27+Y27+AJ27+AQ27+BB27+BC27+BD27+BE27+BH27</f>
        <v>0.22000000000000003</v>
      </c>
      <c r="T27" s="129">
        <f>'[2]Phường 1'!T27+'[2]Phường 2'!T27+'[2]Phường 3'!T27+'[2]Phường An Đôn'!T27+'[2]Xã Hải Lệ'!T27+'[2]Phường Ninh Phong'!T27+'[2]Phường Ninh Sơn'!T27+'[2]Phường Phúc Thành'!T27+'[2]Phường Tân Thành'!T27+'[2]Phường Thanh Bình'!T27+'[2]Phường Vân Giang'!T27+'[2]Xã Ninh Nhất'!T27+'[2]Xã Ninh Phúc'!T27+'[2]Xã Ninh Tiến'!T27+'[2]Xã Song An'!T27+'[2]Xã Song Lãng'!T27+'[2]Xã Tam Quang'!T27+'[2]Xã Tân Hòa'!T27+'[2]Xã Tân Lập'!T27+'[2]Xã Tân Phong'!T27+'[2]Xã Trung An'!T27+'[2]Xã Tự Tân'!T27+'[2]Xã Việt Hùng'!T27+'[2]Xã Việt Thuận'!T27+'[2]Xã Vũ Đoài'!T27+'[2]Xã Vũ Hội'!T27+'[2]Xã Vũ Tiến'!T27+'[2]Xã Vũ Vân'!T27+'[2]Xã Vũ Vinh'!T27+'[2]Xã Xuân Hòa'!T27</f>
        <v>0</v>
      </c>
      <c r="U27" s="129">
        <f>'[2]Phường 1'!U27+'[2]Phường 2'!U27+'[2]Phường 3'!U27+'[2]Phường An Đôn'!U27+'[2]Xã Hải Lệ'!U27+'[2]Phường Ninh Phong'!U27+'[2]Phường Ninh Sơn'!U27+'[2]Phường Phúc Thành'!U27+'[2]Phường Tân Thành'!U27+'[2]Phường Thanh Bình'!U27+'[2]Phường Vân Giang'!U27+'[2]Xã Ninh Nhất'!U27+'[2]Xã Ninh Phúc'!U27+'[2]Xã Ninh Tiến'!U27+'[2]Xã Song An'!U27+'[2]Xã Song Lãng'!U27+'[2]Xã Tam Quang'!U27+'[2]Xã Tân Hòa'!U27+'[2]Xã Tân Lập'!U27+'[2]Xã Tân Phong'!U27+'[2]Xã Trung An'!U27+'[2]Xã Tự Tân'!U27+'[2]Xã Việt Hùng'!U27+'[2]Xã Việt Thuận'!U27+'[2]Xã Vũ Đoài'!U27+'[2]Xã Vũ Hội'!U27+'[2]Xã Vũ Tiến'!U27+'[2]Xã Vũ Vân'!U27+'[2]Xã Vũ Vinh'!U27+'[2]Xã Xuân Hòa'!U27</f>
        <v>0.08</v>
      </c>
      <c r="V27" s="140">
        <f>$D27-$BO27</f>
        <v>8.7853689999999993</v>
      </c>
      <c r="W27" s="129">
        <f>'[2]Phường 1'!W27+'[2]Phường 2'!W27+'[2]Phường 3'!W27+'[2]Phường An Đôn'!W27+'[2]Xã Hải Lệ'!W27+'[2]Phường Ninh Phong'!W27+'[2]Phường Ninh Sơn'!W27+'[2]Phường Phúc Thành'!W27+'[2]Phường Tân Thành'!W27+'[2]Phường Thanh Bình'!W27+'[2]Phường Vân Giang'!W27+'[2]Xã Ninh Nhất'!W27+'[2]Xã Ninh Phúc'!W27+'[2]Xã Ninh Tiến'!W27+'[2]Xã Song An'!W27+'[2]Xã Song Lãng'!W27+'[2]Xã Tam Quang'!W27+'[2]Xã Tân Hòa'!W27+'[2]Xã Tân Lập'!W27+'[2]Xã Tân Phong'!W27+'[2]Xã Trung An'!W27+'[2]Xã Tự Tân'!W27+'[2]Xã Việt Hùng'!W27+'[2]Xã Việt Thuận'!W27+'[2]Xã Vũ Đoài'!W27+'[2]Xã Vũ Hội'!W27+'[2]Xã Vũ Tiến'!W27+'[2]Xã Vũ Vân'!W27+'[2]Xã Vũ Vinh'!W27+'[2]Xã Xuân Hòa'!W27</f>
        <v>0</v>
      </c>
      <c r="X27" s="129">
        <f>'[2]Phường 1'!X27+'[2]Phường 2'!X27+'[2]Phường 3'!X27+'[2]Phường An Đôn'!X27+'[2]Xã Hải Lệ'!X27+'[2]Phường Ninh Phong'!X27+'[2]Phường Ninh Sơn'!X27+'[2]Phường Phúc Thành'!X27+'[2]Phường Tân Thành'!X27+'[2]Phường Thanh Bình'!X27+'[2]Phường Vân Giang'!X27+'[2]Xã Ninh Nhất'!X27+'[2]Xã Ninh Phúc'!X27+'[2]Xã Ninh Tiến'!X27+'[2]Xã Song An'!X27+'[2]Xã Song Lãng'!X27+'[2]Xã Tam Quang'!X27+'[2]Xã Tân Hòa'!X27+'[2]Xã Tân Lập'!X27+'[2]Xã Tân Phong'!X27+'[2]Xã Trung An'!X27+'[2]Xã Tự Tân'!X27+'[2]Xã Việt Hùng'!X27+'[2]Xã Việt Thuận'!X27+'[2]Xã Vũ Đoài'!X27+'[2]Xã Vũ Hội'!X27+'[2]Xã Vũ Tiến'!X27+'[2]Xã Vũ Vân'!X27+'[2]Xã Vũ Vinh'!X27+'[2]Xã Xuân Hòa'!X27</f>
        <v>0</v>
      </c>
      <c r="Y27" s="129">
        <f>SUM(Z27:AI27)</f>
        <v>0</v>
      </c>
      <c r="Z27" s="130">
        <f>'[2]Phường 1'!Z27+'[2]Phường 2'!Z27+'[2]Phường 3'!Z27+'[2]Phường An Đôn'!Z27+'[2]Xã Hải Lệ'!Z27+'[2]Phường Ninh Phong'!Z27+'[2]Phường Ninh Sơn'!Z27+'[2]Phường Phúc Thành'!Z27+'[2]Phường Tân Thành'!Z27+'[2]Phường Thanh Bình'!Z27+'[2]Phường Vân Giang'!Z27+'[2]Xã Ninh Nhất'!Z27+'[2]Xã Ninh Phúc'!Z27+'[2]Xã Ninh Tiến'!Z27+'[2]Xã Song An'!Z27+'[2]Xã Song Lãng'!Z27+'[2]Xã Tam Quang'!Z27+'[2]Xã Tân Hòa'!Z27+'[2]Xã Tân Lập'!Z27+'[2]Xã Tân Phong'!Z27+'[2]Xã Trung An'!Z27+'[2]Xã Tự Tân'!Z27+'[2]Xã Việt Hùng'!Z27+'[2]Xã Việt Thuận'!Z27+'[2]Xã Vũ Đoài'!Z27+'[2]Xã Vũ Hội'!Z27+'[2]Xã Vũ Tiến'!Z27+'[2]Xã Vũ Vân'!Z27+'[2]Xã Vũ Vinh'!Z27+'[2]Xã Xuân Hòa'!Z27</f>
        <v>0</v>
      </c>
      <c r="AA27" s="130">
        <f>'[2]Phường 1'!AA27+'[2]Phường 2'!AA27+'[2]Phường 3'!AA27+'[2]Phường An Đôn'!AA27+'[2]Xã Hải Lệ'!AA27+'[2]Phường Ninh Phong'!AA27+'[2]Phường Ninh Sơn'!AA27+'[2]Phường Phúc Thành'!AA27+'[2]Phường Tân Thành'!AA27+'[2]Phường Thanh Bình'!AA27+'[2]Phường Vân Giang'!AA27+'[2]Xã Ninh Nhất'!AA27+'[2]Xã Ninh Phúc'!AA27+'[2]Xã Ninh Tiến'!AA27+'[2]Xã Song An'!AA27+'[2]Xã Song Lãng'!AA27+'[2]Xã Tam Quang'!AA27+'[2]Xã Tân Hòa'!AA27+'[2]Xã Tân Lập'!AA27+'[2]Xã Tân Phong'!AA27+'[2]Xã Trung An'!AA27+'[2]Xã Tự Tân'!AA27+'[2]Xã Việt Hùng'!AA27+'[2]Xã Việt Thuận'!AA27+'[2]Xã Vũ Đoài'!AA27+'[2]Xã Vũ Hội'!AA27+'[2]Xã Vũ Tiến'!AA27+'[2]Xã Vũ Vân'!AA27+'[2]Xã Vũ Vinh'!AA27+'[2]Xã Xuân Hòa'!AA27</f>
        <v>0</v>
      </c>
      <c r="AB27" s="130">
        <f>'[2]Phường 1'!AB27+'[2]Phường 2'!AB27+'[2]Phường 3'!AB27+'[2]Phường An Đôn'!AB27+'[2]Xã Hải Lệ'!AB27+'[2]Phường Ninh Phong'!AB27+'[2]Phường Ninh Sơn'!AB27+'[2]Phường Phúc Thành'!AB27+'[2]Phường Tân Thành'!AB27+'[2]Phường Thanh Bình'!AB27+'[2]Phường Vân Giang'!AB27+'[2]Xã Ninh Nhất'!AB27+'[2]Xã Ninh Phúc'!AB27+'[2]Xã Ninh Tiến'!AB27+'[2]Xã Song An'!AB27+'[2]Xã Song Lãng'!AB27+'[2]Xã Tam Quang'!AB27+'[2]Xã Tân Hòa'!AB27+'[2]Xã Tân Lập'!AB27+'[2]Xã Tân Phong'!AB27+'[2]Xã Trung An'!AB27+'[2]Xã Tự Tân'!AB27+'[2]Xã Việt Hùng'!AB27+'[2]Xã Việt Thuận'!AB27+'[2]Xã Vũ Đoài'!AB27+'[2]Xã Vũ Hội'!AB27+'[2]Xã Vũ Tiến'!AB27+'[2]Xã Vũ Vân'!AB27+'[2]Xã Vũ Vinh'!AB27+'[2]Xã Xuân Hòa'!AB27</f>
        <v>0</v>
      </c>
      <c r="AC27" s="130">
        <f>'[2]Phường 1'!AC27+'[2]Phường 2'!AC27+'[2]Phường 3'!AC27+'[2]Phường An Đôn'!AC27+'[2]Xã Hải Lệ'!AC27+'[2]Phường Ninh Phong'!AC27+'[2]Phường Ninh Sơn'!AC27+'[2]Phường Phúc Thành'!AC27+'[2]Phường Tân Thành'!AC27+'[2]Phường Thanh Bình'!AC27+'[2]Phường Vân Giang'!AC27+'[2]Xã Ninh Nhất'!AC27+'[2]Xã Ninh Phúc'!AC27+'[2]Xã Ninh Tiến'!AC27+'[2]Xã Song An'!AC27+'[2]Xã Song Lãng'!AC27+'[2]Xã Tam Quang'!AC27+'[2]Xã Tân Hòa'!AC27+'[2]Xã Tân Lập'!AC27+'[2]Xã Tân Phong'!AC27+'[2]Xã Trung An'!AC27+'[2]Xã Tự Tân'!AC27+'[2]Xã Việt Hùng'!AC27+'[2]Xã Việt Thuận'!AC27+'[2]Xã Vũ Đoài'!AC27+'[2]Xã Vũ Hội'!AC27+'[2]Xã Vũ Tiến'!AC27+'[2]Xã Vũ Vân'!AC27+'[2]Xã Vũ Vinh'!AC27+'[2]Xã Xuân Hòa'!AC27</f>
        <v>0</v>
      </c>
      <c r="AD27" s="130">
        <f>'[2]Phường 1'!AD27+'[2]Phường 2'!AD27+'[2]Phường 3'!AD27+'[2]Phường An Đôn'!AD27+'[2]Xã Hải Lệ'!AD27+'[2]Phường Ninh Phong'!AD27+'[2]Phường Ninh Sơn'!AD27+'[2]Phường Phúc Thành'!AD27+'[2]Phường Tân Thành'!AD27+'[2]Phường Thanh Bình'!AD27+'[2]Phường Vân Giang'!AD27+'[2]Xã Ninh Nhất'!AD27+'[2]Xã Ninh Phúc'!AD27+'[2]Xã Ninh Tiến'!AD27+'[2]Xã Song An'!AD27+'[2]Xã Song Lãng'!AD27+'[2]Xã Tam Quang'!AD27+'[2]Xã Tân Hòa'!AD27+'[2]Xã Tân Lập'!AD27+'[2]Xã Tân Phong'!AD27+'[2]Xã Trung An'!AD27+'[2]Xã Tự Tân'!AD27+'[2]Xã Việt Hùng'!AD27+'[2]Xã Việt Thuận'!AD27+'[2]Xã Vũ Đoài'!AD27+'[2]Xã Vũ Hội'!AD27+'[2]Xã Vũ Tiến'!AD27+'[2]Xã Vũ Vân'!AD27+'[2]Xã Vũ Vinh'!AD27+'[2]Xã Xuân Hòa'!AD27</f>
        <v>0</v>
      </c>
      <c r="AE27" s="130">
        <f>'[2]Phường 1'!AE27+'[2]Phường 2'!AE27+'[2]Phường 3'!AE27+'[2]Phường An Đôn'!AE27+'[2]Xã Hải Lệ'!AE27+'[2]Phường Ninh Phong'!AE27+'[2]Phường Ninh Sơn'!AE27+'[2]Phường Phúc Thành'!AE27+'[2]Phường Tân Thành'!AE27+'[2]Phường Thanh Bình'!AE27+'[2]Phường Vân Giang'!AE27+'[2]Xã Ninh Nhất'!AE27+'[2]Xã Ninh Phúc'!AE27+'[2]Xã Ninh Tiến'!AE27+'[2]Xã Song An'!AE27+'[2]Xã Song Lãng'!AE27+'[2]Xã Tam Quang'!AE27+'[2]Xã Tân Hòa'!AE27+'[2]Xã Tân Lập'!AE27+'[2]Xã Tân Phong'!AE27+'[2]Xã Trung An'!AE27+'[2]Xã Tự Tân'!AE27+'[2]Xã Việt Hùng'!AE27+'[2]Xã Việt Thuận'!AE27+'[2]Xã Vũ Đoài'!AE27+'[2]Xã Vũ Hội'!AE27+'[2]Xã Vũ Tiến'!AE27+'[2]Xã Vũ Vân'!AE27+'[2]Xã Vũ Vinh'!AE27+'[2]Xã Xuân Hòa'!AE27</f>
        <v>0</v>
      </c>
      <c r="AF27" s="130">
        <f>'[2]Phường 1'!AF27+'[2]Phường 2'!AF27+'[2]Phường 3'!AF27+'[2]Phường An Đôn'!AF27+'[2]Xã Hải Lệ'!AF27+'[2]Phường Ninh Phong'!AF27+'[2]Phường Ninh Sơn'!AF27+'[2]Phường Phúc Thành'!AF27+'[2]Phường Tân Thành'!AF27+'[2]Phường Thanh Bình'!AF27+'[2]Phường Vân Giang'!AF27+'[2]Xã Ninh Nhất'!AF27+'[2]Xã Ninh Phúc'!AF27+'[2]Xã Ninh Tiến'!AF27+'[2]Xã Song An'!AF27+'[2]Xã Song Lãng'!AF27+'[2]Xã Tam Quang'!AF27+'[2]Xã Tân Hòa'!AF27+'[2]Xã Tân Lập'!AF27+'[2]Xã Tân Phong'!AF27+'[2]Xã Trung An'!AF27+'[2]Xã Tự Tân'!AF27+'[2]Xã Việt Hùng'!AF27+'[2]Xã Việt Thuận'!AF27+'[2]Xã Vũ Đoài'!AF27+'[2]Xã Vũ Hội'!AF27+'[2]Xã Vũ Tiến'!AF27+'[2]Xã Vũ Vân'!AF27+'[2]Xã Vũ Vinh'!AF27+'[2]Xã Xuân Hòa'!AF27</f>
        <v>0</v>
      </c>
      <c r="AG27" s="130">
        <f>'[2]Phường 1'!AG27+'[2]Phường 2'!AG27+'[2]Phường 3'!AG27+'[2]Phường An Đôn'!AG27+'[2]Xã Hải Lệ'!AG27+'[2]Phường Ninh Phong'!AG27+'[2]Phường Ninh Sơn'!AG27+'[2]Phường Phúc Thành'!AG27+'[2]Phường Tân Thành'!AG27+'[2]Phường Thanh Bình'!AG27+'[2]Phường Vân Giang'!AG27+'[2]Xã Ninh Nhất'!AG27+'[2]Xã Ninh Phúc'!AG27+'[2]Xã Ninh Tiến'!AG27+'[2]Xã Song An'!AG27+'[2]Xã Song Lãng'!AG27+'[2]Xã Tam Quang'!AG27+'[2]Xã Tân Hòa'!AG27+'[2]Xã Tân Lập'!AG27+'[2]Xã Tân Phong'!AG27+'[2]Xã Trung An'!AG27+'[2]Xã Tự Tân'!AG27+'[2]Xã Việt Hùng'!AG27+'[2]Xã Việt Thuận'!AG27+'[2]Xã Vũ Đoài'!AG27+'[2]Xã Vũ Hội'!AG27+'[2]Xã Vũ Tiến'!AG27+'[2]Xã Vũ Vân'!AG27+'[2]Xã Vũ Vinh'!AG27+'[2]Xã Xuân Hòa'!AG27</f>
        <v>0</v>
      </c>
      <c r="AH27" s="130">
        <f>'[2]Phường 1'!AH27+'[2]Phường 2'!AH27+'[2]Phường 3'!AH27+'[2]Phường An Đôn'!AH27+'[2]Xã Hải Lệ'!AH27+'[2]Phường Ninh Phong'!AH27+'[2]Phường Ninh Sơn'!AH27+'[2]Phường Phúc Thành'!AH27+'[2]Phường Tân Thành'!AH27+'[2]Phường Thanh Bình'!AH27+'[2]Phường Vân Giang'!AH27+'[2]Xã Ninh Nhất'!AH27+'[2]Xã Ninh Phúc'!AH27+'[2]Xã Ninh Tiến'!AH27+'[2]Xã Song An'!AH27+'[2]Xã Song Lãng'!AH27+'[2]Xã Tam Quang'!AH27+'[2]Xã Tân Hòa'!AH27+'[2]Xã Tân Lập'!AH27+'[2]Xã Tân Phong'!AH27+'[2]Xã Trung An'!AH27+'[2]Xã Tự Tân'!AH27+'[2]Xã Việt Hùng'!AH27+'[2]Xã Việt Thuận'!AH27+'[2]Xã Vũ Đoài'!AH27+'[2]Xã Vũ Hội'!AH27+'[2]Xã Vũ Tiến'!AH27+'[2]Xã Vũ Vân'!AH27+'[2]Xã Vũ Vinh'!AH27+'[2]Xã Xuân Hòa'!AH27</f>
        <v>0</v>
      </c>
      <c r="AI27" s="130">
        <f>'[2]Phường 1'!AI27+'[2]Phường 2'!AI27+'[2]Phường 3'!AI27+'[2]Phường An Đôn'!AI27+'[2]Xã Hải Lệ'!AI27+'[2]Phường Ninh Phong'!AI27+'[2]Phường Ninh Sơn'!AI27+'[2]Phường Phúc Thành'!AI27+'[2]Phường Tân Thành'!AI27+'[2]Phường Thanh Bình'!AI27+'[2]Phường Vân Giang'!AI27+'[2]Xã Ninh Nhất'!AI27+'[2]Xã Ninh Phúc'!AI27+'[2]Xã Ninh Tiến'!AI27+'[2]Xã Song An'!AI27+'[2]Xã Song Lãng'!AI27+'[2]Xã Tam Quang'!AI27+'[2]Xã Tân Hòa'!AI27+'[2]Xã Tân Lập'!AI27+'[2]Xã Tân Phong'!AI27+'[2]Xã Trung An'!AI27+'[2]Xã Tự Tân'!AI27+'[2]Xã Việt Hùng'!AI27+'[2]Xã Việt Thuận'!AI27+'[2]Xã Vũ Đoài'!AI27+'[2]Xã Vũ Hội'!AI27+'[2]Xã Vũ Tiến'!AI27+'[2]Xã Vũ Vân'!AI27+'[2]Xã Vũ Vinh'!AI27+'[2]Xã Xuân Hòa'!AI27</f>
        <v>0</v>
      </c>
      <c r="AJ27" s="129">
        <f t="shared" si="12"/>
        <v>0.14000000000000001</v>
      </c>
      <c r="AK27" s="130">
        <f>'[2]Phường 1'!AK27+'[2]Phường 2'!AK27+'[2]Phường 3'!AK27+'[2]Phường An Đôn'!AK27+'[2]Xã Hải Lệ'!AK27+'[2]Phường Ninh Phong'!AK27+'[2]Phường Ninh Sơn'!AK27+'[2]Phường Phúc Thành'!AK27+'[2]Phường Tân Thành'!AK27+'[2]Phường Thanh Bình'!AK27+'[2]Phường Vân Giang'!AK27+'[2]Xã Ninh Nhất'!AK27+'[2]Xã Ninh Phúc'!AK27+'[2]Xã Ninh Tiến'!AK27+'[2]Xã Song An'!AK27+'[2]Xã Song Lãng'!AK27+'[2]Xã Tam Quang'!AK27+'[2]Xã Tân Hòa'!AK27+'[2]Xã Tân Lập'!AK27+'[2]Xã Tân Phong'!AK27+'[2]Xã Trung An'!AK27+'[2]Xã Tự Tân'!AK27+'[2]Xã Việt Hùng'!AK27+'[2]Xã Việt Thuận'!AK27+'[2]Xã Vũ Đoài'!AK27+'[2]Xã Vũ Hội'!AK27+'[2]Xã Vũ Tiến'!AK27+'[2]Xã Vũ Vân'!AK27+'[2]Xã Vũ Vinh'!AK27+'[2]Xã Xuân Hòa'!AK27</f>
        <v>0</v>
      </c>
      <c r="AL27" s="130">
        <f>'[2]Phường 1'!AL27+'[2]Phường 2'!AL27+'[2]Phường 3'!AL27+'[2]Phường An Đôn'!AL27+'[2]Xã Hải Lệ'!AL27+'[2]Phường Ninh Phong'!AL27+'[2]Phường Ninh Sơn'!AL27+'[2]Phường Phúc Thành'!AL27+'[2]Phường Tân Thành'!AL27+'[2]Phường Thanh Bình'!AL27+'[2]Phường Vân Giang'!AL27+'[2]Xã Ninh Nhất'!AL27+'[2]Xã Ninh Phúc'!AL27+'[2]Xã Ninh Tiến'!AL27+'[2]Xã Song An'!AL27+'[2]Xã Song Lãng'!AL27+'[2]Xã Tam Quang'!AL27+'[2]Xã Tân Hòa'!AL27+'[2]Xã Tân Lập'!AL27+'[2]Xã Tân Phong'!AL27+'[2]Xã Trung An'!AL27+'[2]Xã Tự Tân'!AL27+'[2]Xã Việt Hùng'!AL27+'[2]Xã Việt Thuận'!AL27+'[2]Xã Vũ Đoài'!AL27+'[2]Xã Vũ Hội'!AL27+'[2]Xã Vũ Tiến'!AL27+'[2]Xã Vũ Vân'!AL27+'[2]Xã Vũ Vinh'!AL27+'[2]Xã Xuân Hòa'!AL27</f>
        <v>0</v>
      </c>
      <c r="AM27" s="130">
        <f>'[2]Phường 1'!AM27+'[2]Phường 2'!AM27+'[2]Phường 3'!AM27+'[2]Phường An Đôn'!AM27+'[2]Xã Hải Lệ'!AM27+'[2]Phường Ninh Phong'!AM27+'[2]Phường Ninh Sơn'!AM27+'[2]Phường Phúc Thành'!AM27+'[2]Phường Tân Thành'!AM27+'[2]Phường Thanh Bình'!AM27+'[2]Phường Vân Giang'!AM27+'[2]Xã Ninh Nhất'!AM27+'[2]Xã Ninh Phúc'!AM27+'[2]Xã Ninh Tiến'!AM27+'[2]Xã Song An'!AM27+'[2]Xã Song Lãng'!AM27+'[2]Xã Tam Quang'!AM27+'[2]Xã Tân Hòa'!AM27+'[2]Xã Tân Lập'!AM27+'[2]Xã Tân Phong'!AM27+'[2]Xã Trung An'!AM27+'[2]Xã Tự Tân'!AM27+'[2]Xã Việt Hùng'!AM27+'[2]Xã Việt Thuận'!AM27+'[2]Xã Vũ Đoài'!AM27+'[2]Xã Vũ Hội'!AM27+'[2]Xã Vũ Tiến'!AM27+'[2]Xã Vũ Vân'!AM27+'[2]Xã Vũ Vinh'!AM27+'[2]Xã Xuân Hòa'!AM27</f>
        <v>0</v>
      </c>
      <c r="AN27" s="130">
        <f>'[2]Phường 1'!AN27+'[2]Phường 2'!AN27+'[2]Phường 3'!AN27+'[2]Phường An Đôn'!AN27+'[2]Xã Hải Lệ'!AN27+'[2]Phường Ninh Phong'!AN27+'[2]Phường Ninh Sơn'!AN27+'[2]Phường Phúc Thành'!AN27+'[2]Phường Tân Thành'!AN27+'[2]Phường Thanh Bình'!AN27+'[2]Phường Vân Giang'!AN27+'[2]Xã Ninh Nhất'!AN27+'[2]Xã Ninh Phúc'!AN27+'[2]Xã Ninh Tiến'!AN27+'[2]Xã Song An'!AN27+'[2]Xã Song Lãng'!AN27+'[2]Xã Tam Quang'!AN27+'[2]Xã Tân Hòa'!AN27+'[2]Xã Tân Lập'!AN27+'[2]Xã Tân Phong'!AN27+'[2]Xã Trung An'!AN27+'[2]Xã Tự Tân'!AN27+'[2]Xã Việt Hùng'!AN27+'[2]Xã Việt Thuận'!AN27+'[2]Xã Vũ Đoài'!AN27+'[2]Xã Vũ Hội'!AN27+'[2]Xã Vũ Tiến'!AN27+'[2]Xã Vũ Vân'!AN27+'[2]Xã Vũ Vinh'!AN27+'[2]Xã Xuân Hòa'!AN27</f>
        <v>0.14000000000000001</v>
      </c>
      <c r="AO27" s="130">
        <f>'[2]Phường 1'!AO27+'[2]Phường 2'!AO27+'[2]Phường 3'!AO27+'[2]Phường An Đôn'!AO27+'[2]Xã Hải Lệ'!AO27+'[2]Phường Ninh Phong'!AO27+'[2]Phường Ninh Sơn'!AO27+'[2]Phường Phúc Thành'!AO27+'[2]Phường Tân Thành'!AO27+'[2]Phường Thanh Bình'!AO27+'[2]Phường Vân Giang'!AO27+'[2]Xã Ninh Nhất'!AO27+'[2]Xã Ninh Phúc'!AO27+'[2]Xã Ninh Tiến'!AO27+'[2]Xã Song An'!AO27+'[2]Xã Song Lãng'!AO27+'[2]Xã Tam Quang'!AO27+'[2]Xã Tân Hòa'!AO27+'[2]Xã Tân Lập'!AO27+'[2]Xã Tân Phong'!AO27+'[2]Xã Trung An'!AO27+'[2]Xã Tự Tân'!AO27+'[2]Xã Việt Hùng'!AO27+'[2]Xã Việt Thuận'!AO27+'[2]Xã Vũ Đoài'!AO27+'[2]Xã Vũ Hội'!AO27+'[2]Xã Vũ Tiến'!AO27+'[2]Xã Vũ Vân'!AO27+'[2]Xã Vũ Vinh'!AO27+'[2]Xã Xuân Hòa'!AO27</f>
        <v>0</v>
      </c>
      <c r="AP27" s="130">
        <f>'[2]Phường 1'!AP27+'[2]Phường 2'!AP27+'[2]Phường 3'!AP27+'[2]Phường An Đôn'!AP27+'[2]Xã Hải Lệ'!AP27+'[2]Phường Ninh Phong'!AP27+'[2]Phường Ninh Sơn'!AP27+'[2]Phường Phúc Thành'!AP27+'[2]Phường Tân Thành'!AP27+'[2]Phường Thanh Bình'!AP27+'[2]Phường Vân Giang'!AP27+'[2]Xã Ninh Nhất'!AP27+'[2]Xã Ninh Phúc'!AP27+'[2]Xã Ninh Tiến'!AP27+'[2]Xã Song An'!AP27+'[2]Xã Song Lãng'!AP27+'[2]Xã Tam Quang'!AP27+'[2]Xã Tân Hòa'!AP27+'[2]Xã Tân Lập'!AP27+'[2]Xã Tân Phong'!AP27+'[2]Xã Trung An'!AP27+'[2]Xã Tự Tân'!AP27+'[2]Xã Việt Hùng'!AP27+'[2]Xã Việt Thuận'!AP27+'[2]Xã Vũ Đoài'!AP27+'[2]Xã Vũ Hội'!AP27+'[2]Xã Vũ Tiến'!AP27+'[2]Xã Vũ Vân'!AP27+'[2]Xã Vũ Vinh'!AP27+'[2]Xã Xuân Hòa'!AP27</f>
        <v>0</v>
      </c>
      <c r="AQ27" s="129">
        <f t="shared" si="13"/>
        <v>0</v>
      </c>
      <c r="AR27" s="130">
        <f>'[2]Phường 1'!AR27+'[2]Phường 2'!AR27+'[2]Phường 3'!AR27+'[2]Phường An Đôn'!AR27+'[2]Xã Hải Lệ'!AR27+'[2]Phường Ninh Phong'!AR27+'[2]Phường Ninh Sơn'!AR27+'[2]Phường Phúc Thành'!AR27+'[2]Phường Tân Thành'!AR27+'[2]Phường Thanh Bình'!AR27+'[2]Phường Vân Giang'!AR27+'[2]Xã Ninh Nhất'!AR27+'[2]Xã Ninh Phúc'!AR27+'[2]Xã Ninh Tiến'!AR27+'[2]Xã Song An'!AR27+'[2]Xã Song Lãng'!AR27+'[2]Xã Tam Quang'!AR27+'[2]Xã Tân Hòa'!AR27+'[2]Xã Tân Lập'!AR27+'[2]Xã Tân Phong'!AR27+'[2]Xã Trung An'!AR27+'[2]Xã Tự Tân'!AR27+'[2]Xã Việt Hùng'!AR27+'[2]Xã Việt Thuận'!AR27+'[2]Xã Vũ Đoài'!AR27+'[2]Xã Vũ Hội'!AR27+'[2]Xã Vũ Tiến'!AR27+'[2]Xã Vũ Vân'!AR27+'[2]Xã Vũ Vinh'!AR27+'[2]Xã Xuân Hòa'!AR27</f>
        <v>0</v>
      </c>
      <c r="AS27" s="130">
        <v>0</v>
      </c>
      <c r="AT27" s="130">
        <v>0</v>
      </c>
      <c r="AU27" s="130">
        <v>0</v>
      </c>
      <c r="AV27" s="130">
        <v>0</v>
      </c>
      <c r="AW27" s="130">
        <v>0</v>
      </c>
      <c r="AX27" s="130">
        <v>0</v>
      </c>
      <c r="AY27" s="130">
        <v>0</v>
      </c>
      <c r="AZ27" s="130">
        <v>0</v>
      </c>
      <c r="BA27" s="130">
        <v>0</v>
      </c>
      <c r="BB27" s="129">
        <v>0</v>
      </c>
      <c r="BC27" s="129">
        <v>0</v>
      </c>
      <c r="BD27" s="129">
        <v>0</v>
      </c>
      <c r="BE27" s="129">
        <v>0</v>
      </c>
      <c r="BF27" s="130">
        <v>0</v>
      </c>
      <c r="BG27" s="130">
        <v>0</v>
      </c>
      <c r="BH27" s="129">
        <v>0</v>
      </c>
      <c r="BI27" s="127">
        <v>0</v>
      </c>
      <c r="BJ27" s="130">
        <v>0</v>
      </c>
      <c r="BK27" s="130">
        <v>0</v>
      </c>
      <c r="BL27" s="130">
        <v>0</v>
      </c>
      <c r="BM27" s="130">
        <v>0</v>
      </c>
      <c r="BN27" s="130">
        <v>0</v>
      </c>
      <c r="BO27" s="129">
        <v>0.22000000000000003</v>
      </c>
      <c r="BP27" s="131">
        <v>0.88850000000000007</v>
      </c>
      <c r="BQ27" s="131">
        <v>9.8938690000000005</v>
      </c>
      <c r="BR27" s="92">
        <f>'17-CH'!$G27</f>
        <v>9.8938689999999987</v>
      </c>
      <c r="BS27" s="116">
        <f t="shared" si="1"/>
        <v>0</v>
      </c>
    </row>
    <row r="28" spans="1:71" ht="19.899999999999999" customHeight="1">
      <c r="A28" s="126" t="s">
        <v>55</v>
      </c>
      <c r="B28" s="88" t="s">
        <v>47</v>
      </c>
      <c r="C28" s="87" t="s">
        <v>48</v>
      </c>
      <c r="D28" s="129">
        <f>'[2]01CH'!D28</f>
        <v>41.494628000000006</v>
      </c>
      <c r="E28" s="127">
        <f t="shared" si="11"/>
        <v>0</v>
      </c>
      <c r="F28" s="129">
        <f t="shared" ref="F28:F73" si="14">G28+H28</f>
        <v>0</v>
      </c>
      <c r="G28" s="129">
        <f>'[2]Phường 1'!G28+'[2]Phường 2'!G28+'[2]Phường 3'!G28+'[2]Phường An Đôn'!G28+'[2]Xã Hải Lệ'!G28+'[2]Phường Ninh Phong'!G28+'[2]Phường Ninh Sơn'!G28+'[2]Phường Phúc Thành'!G28+'[2]Phường Tân Thành'!G28+'[2]Phường Thanh Bình'!G28+'[2]Phường Vân Giang'!G28+'[2]Xã Ninh Nhất'!G28+'[2]Xã Ninh Phúc'!G28+'[2]Xã Ninh Tiến'!G28+'[2]Xã Song An'!G28+'[2]Xã Song Lãng'!G28+'[2]Xã Tam Quang'!G28+'[2]Xã Tân Hòa'!G28+'[2]Xã Tân Lập'!G28+'[2]Xã Tân Phong'!G28+'[2]Xã Trung An'!G28+'[2]Xã Tự Tân'!G28+'[2]Xã Việt Hùng'!G28+'[2]Xã Việt Thuận'!G28+'[2]Xã Vũ Đoài'!G28+'[2]Xã Vũ Hội'!G28+'[2]Xã Vũ Tiến'!G28+'[2]Xã Vũ Vân'!G28+'[2]Xã Vũ Vinh'!G28+'[2]Xã Xuân Hòa'!G28</f>
        <v>0</v>
      </c>
      <c r="H28" s="129">
        <f>'[2]Phường 1'!H28+'[2]Phường 2'!H28+'[2]Phường 3'!H28+'[2]Phường An Đôn'!H28+'[2]Xã Hải Lệ'!H28+'[2]Phường Ninh Phong'!H28+'[2]Phường Ninh Sơn'!H28+'[2]Phường Phúc Thành'!H28+'[2]Phường Tân Thành'!H28+'[2]Phường Thanh Bình'!H28+'[2]Phường Vân Giang'!H28+'[2]Xã Ninh Nhất'!H28+'[2]Xã Ninh Phúc'!H28+'[2]Xã Ninh Tiến'!H28+'[2]Xã Song An'!H28+'[2]Xã Song Lãng'!H28+'[2]Xã Tam Quang'!H28+'[2]Xã Tân Hòa'!H28+'[2]Xã Tân Lập'!H28+'[2]Xã Tân Phong'!H28+'[2]Xã Trung An'!H28+'[2]Xã Tự Tân'!H28+'[2]Xã Việt Hùng'!H28+'[2]Xã Việt Thuận'!H28+'[2]Xã Vũ Đoài'!H28+'[2]Xã Vũ Hội'!H28+'[2]Xã Vũ Tiến'!H28+'[2]Xã Vũ Vân'!H28+'[2]Xã Vũ Vinh'!H28+'[2]Xã Xuân Hòa'!H28</f>
        <v>0</v>
      </c>
      <c r="I28" s="129">
        <f>'[2]Phường 1'!I28+'[2]Phường 2'!I28+'[2]Phường 3'!I28+'[2]Phường An Đôn'!I28+'[2]Xã Hải Lệ'!I28+'[2]Phường Ninh Phong'!I28+'[2]Phường Ninh Sơn'!I28+'[2]Phường Phúc Thành'!I28+'[2]Phường Tân Thành'!I28+'[2]Phường Thanh Bình'!I28+'[2]Phường Vân Giang'!I28+'[2]Xã Ninh Nhất'!I28+'[2]Xã Ninh Phúc'!I28+'[2]Xã Ninh Tiến'!I28+'[2]Xã Song An'!I28+'[2]Xã Song Lãng'!I28+'[2]Xã Tam Quang'!I28+'[2]Xã Tân Hòa'!I28+'[2]Xã Tân Lập'!I28+'[2]Xã Tân Phong'!I28+'[2]Xã Trung An'!I28+'[2]Xã Tự Tân'!I28+'[2]Xã Việt Hùng'!I28+'[2]Xã Việt Thuận'!I28+'[2]Xã Vũ Đoài'!I28+'[2]Xã Vũ Hội'!I28+'[2]Xã Vũ Tiến'!I28+'[2]Xã Vũ Vân'!I28+'[2]Xã Vũ Vinh'!I28+'[2]Xã Xuân Hòa'!I28</f>
        <v>0</v>
      </c>
      <c r="J28" s="129">
        <f>'[2]Phường 1'!J28+'[2]Phường 2'!J28+'[2]Phường 3'!J28+'[2]Phường An Đôn'!J28+'[2]Xã Hải Lệ'!J28+'[2]Phường Ninh Phong'!J28+'[2]Phường Ninh Sơn'!J28+'[2]Phường Phúc Thành'!J28+'[2]Phường Tân Thành'!J28+'[2]Phường Thanh Bình'!J28+'[2]Phường Vân Giang'!J28+'[2]Xã Ninh Nhất'!J28+'[2]Xã Ninh Phúc'!J28+'[2]Xã Ninh Tiến'!J28+'[2]Xã Song An'!J28+'[2]Xã Song Lãng'!J28+'[2]Xã Tam Quang'!J28+'[2]Xã Tân Hòa'!J28+'[2]Xã Tân Lập'!J28+'[2]Xã Tân Phong'!J28+'[2]Xã Trung An'!J28+'[2]Xã Tự Tân'!J28+'[2]Xã Việt Hùng'!J28+'[2]Xã Việt Thuận'!J28+'[2]Xã Vũ Đoài'!J28+'[2]Xã Vũ Hội'!J28+'[2]Xã Vũ Tiến'!J28+'[2]Xã Vũ Vân'!J28+'[2]Xã Vũ Vinh'!J28+'[2]Xã Xuân Hòa'!J28</f>
        <v>0</v>
      </c>
      <c r="K28" s="129">
        <f>'[2]Phường 1'!K28+'[2]Phường 2'!K28+'[2]Phường 3'!K28+'[2]Phường An Đôn'!K28+'[2]Xã Hải Lệ'!K28+'[2]Phường Ninh Phong'!K28+'[2]Phường Ninh Sơn'!K28+'[2]Phường Phúc Thành'!K28+'[2]Phường Tân Thành'!K28+'[2]Phường Thanh Bình'!K28+'[2]Phường Vân Giang'!K28+'[2]Xã Ninh Nhất'!K28+'[2]Xã Ninh Phúc'!K28+'[2]Xã Ninh Tiến'!K28+'[2]Xã Song An'!K28+'[2]Xã Song Lãng'!K28+'[2]Xã Tam Quang'!K28+'[2]Xã Tân Hòa'!K28+'[2]Xã Tân Lập'!K28+'[2]Xã Tân Phong'!K28+'[2]Xã Trung An'!K28+'[2]Xã Tự Tân'!K28+'[2]Xã Việt Hùng'!K28+'[2]Xã Việt Thuận'!K28+'[2]Xã Vũ Đoài'!K28+'[2]Xã Vũ Hội'!K28+'[2]Xã Vũ Tiến'!K28+'[2]Xã Vũ Vân'!K28+'[2]Xã Vũ Vinh'!K28+'[2]Xã Xuân Hòa'!K28</f>
        <v>0</v>
      </c>
      <c r="L28" s="129">
        <f>'[2]Phường 1'!L28+'[2]Phường 2'!L28+'[2]Phường 3'!L28+'[2]Phường An Đôn'!L28+'[2]Xã Hải Lệ'!L28+'[2]Phường Ninh Phong'!L28+'[2]Phường Ninh Sơn'!L28+'[2]Phường Phúc Thành'!L28+'[2]Phường Tân Thành'!L28+'[2]Phường Thanh Bình'!L28+'[2]Phường Vân Giang'!L28+'[2]Xã Ninh Nhất'!L28+'[2]Xã Ninh Phúc'!L28+'[2]Xã Ninh Tiến'!L28+'[2]Xã Song An'!L28+'[2]Xã Song Lãng'!L28+'[2]Xã Tam Quang'!L28+'[2]Xã Tân Hòa'!L28+'[2]Xã Tân Lập'!L28+'[2]Xã Tân Phong'!L28+'[2]Xã Trung An'!L28+'[2]Xã Tự Tân'!L28+'[2]Xã Việt Hùng'!L28+'[2]Xã Việt Thuận'!L28+'[2]Xã Vũ Đoài'!L28+'[2]Xã Vũ Hội'!L28+'[2]Xã Vũ Tiến'!L28+'[2]Xã Vũ Vân'!L28+'[2]Xã Vũ Vinh'!L28+'[2]Xã Xuân Hòa'!L28</f>
        <v>0</v>
      </c>
      <c r="M28" s="129">
        <f>'[2]Phường 1'!M28+'[2]Phường 2'!M28+'[2]Phường 3'!M28+'[2]Phường An Đôn'!M28+'[2]Xã Hải Lệ'!M28+'[2]Phường Ninh Phong'!M28+'[2]Phường Ninh Sơn'!M28+'[2]Phường Phúc Thành'!M28+'[2]Phường Tân Thành'!M28+'[2]Phường Thanh Bình'!M28+'[2]Phường Vân Giang'!M28+'[2]Xã Ninh Nhất'!M28+'[2]Xã Ninh Phúc'!M28+'[2]Xã Ninh Tiến'!M28+'[2]Xã Song An'!M28+'[2]Xã Song Lãng'!M28+'[2]Xã Tam Quang'!M28+'[2]Xã Tân Hòa'!M28+'[2]Xã Tân Lập'!M28+'[2]Xã Tân Phong'!M28+'[2]Xã Trung An'!M28+'[2]Xã Tự Tân'!M28+'[2]Xã Việt Hùng'!M28+'[2]Xã Việt Thuận'!M28+'[2]Xã Vũ Đoài'!M28+'[2]Xã Vũ Hội'!M28+'[2]Xã Vũ Tiến'!M28+'[2]Xã Vũ Vân'!M28+'[2]Xã Vũ Vinh'!M28+'[2]Xã Xuân Hòa'!M28</f>
        <v>0</v>
      </c>
      <c r="N28" s="130">
        <f>'[2]Phường 1'!N28+'[2]Phường 2'!N28+'[2]Phường 3'!N28+'[2]Phường An Đôn'!N28+'[2]Xã Hải Lệ'!N28+'[2]Phường Ninh Phong'!N28+'[2]Phường Ninh Sơn'!N28+'[2]Phường Phúc Thành'!N28+'[2]Phường Tân Thành'!N28+'[2]Phường Thanh Bình'!N28+'[2]Phường Vân Giang'!N28+'[2]Xã Ninh Nhất'!N28+'[2]Xã Ninh Phúc'!N28+'[2]Xã Ninh Tiến'!N28+'[2]Xã Song An'!N28+'[2]Xã Song Lãng'!N28+'[2]Xã Tam Quang'!N28+'[2]Xã Tân Hòa'!N28+'[2]Xã Tân Lập'!N28+'[2]Xã Tân Phong'!N28+'[2]Xã Trung An'!N28+'[2]Xã Tự Tân'!N28+'[2]Xã Việt Hùng'!N28+'[2]Xã Việt Thuận'!N28+'[2]Xã Vũ Đoài'!N28+'[2]Xã Vũ Hội'!N28+'[2]Xã Vũ Tiến'!N28+'[2]Xã Vũ Vân'!N28+'[2]Xã Vũ Vinh'!N28+'[2]Xã Xuân Hòa'!N28</f>
        <v>0</v>
      </c>
      <c r="O28" s="129">
        <f>'[2]Phường 1'!O28+'[2]Phường 2'!O28+'[2]Phường 3'!O28+'[2]Phường An Đôn'!O28+'[2]Xã Hải Lệ'!O28+'[2]Phường Ninh Phong'!O28+'[2]Phường Ninh Sơn'!O28+'[2]Phường Phúc Thành'!O28+'[2]Phường Tân Thành'!O28+'[2]Phường Thanh Bình'!O28+'[2]Phường Vân Giang'!O28+'[2]Xã Ninh Nhất'!O28+'[2]Xã Ninh Phúc'!O28+'[2]Xã Ninh Tiến'!O28+'[2]Xã Song An'!O28+'[2]Xã Song Lãng'!O28+'[2]Xã Tam Quang'!O28+'[2]Xã Tân Hòa'!O28+'[2]Xã Tân Lập'!O28+'[2]Xã Tân Phong'!O28+'[2]Xã Trung An'!O28+'[2]Xã Tự Tân'!O28+'[2]Xã Việt Hùng'!O28+'[2]Xã Việt Thuận'!O28+'[2]Xã Vũ Đoài'!O28+'[2]Xã Vũ Hội'!O28+'[2]Xã Vũ Tiến'!O28+'[2]Xã Vũ Vân'!O28+'[2]Xã Vũ Vinh'!O28+'[2]Xã Xuân Hòa'!O28</f>
        <v>0</v>
      </c>
      <c r="P28" s="129">
        <f>'[2]Phường 1'!P28+'[2]Phường 2'!P28+'[2]Phường 3'!P28+'[2]Phường An Đôn'!P28+'[2]Xã Hải Lệ'!P28+'[2]Phường Ninh Phong'!P28+'[2]Phường Ninh Sơn'!P28+'[2]Phường Phúc Thành'!P28+'[2]Phường Tân Thành'!P28+'[2]Phường Thanh Bình'!P28+'[2]Phường Vân Giang'!P28+'[2]Xã Ninh Nhất'!P28+'[2]Xã Ninh Phúc'!P28+'[2]Xã Ninh Tiến'!P28+'[2]Xã Song An'!P28+'[2]Xã Song Lãng'!P28+'[2]Xã Tam Quang'!P28+'[2]Xã Tân Hòa'!P28+'[2]Xã Tân Lập'!P28+'[2]Xã Tân Phong'!P28+'[2]Xã Trung An'!P28+'[2]Xã Tự Tân'!P28+'[2]Xã Việt Hùng'!P28+'[2]Xã Việt Thuận'!P28+'[2]Xã Vũ Đoài'!P28+'[2]Xã Vũ Hội'!P28+'[2]Xã Vũ Tiến'!P28+'[2]Xã Vũ Vân'!P28+'[2]Xã Vũ Vinh'!P28+'[2]Xã Xuân Hòa'!P28</f>
        <v>0</v>
      </c>
      <c r="Q28" s="129">
        <f>'[2]Phường 1'!Q28+'[2]Phường 2'!Q28+'[2]Phường 3'!Q28+'[2]Phường An Đôn'!Q28+'[2]Xã Hải Lệ'!Q28+'[2]Phường Ninh Phong'!Q28+'[2]Phường Ninh Sơn'!Q28+'[2]Phường Phúc Thành'!Q28+'[2]Phường Tân Thành'!Q28+'[2]Phường Thanh Bình'!Q28+'[2]Phường Vân Giang'!Q28+'[2]Xã Ninh Nhất'!Q28+'[2]Xã Ninh Phúc'!Q28+'[2]Xã Ninh Tiến'!Q28+'[2]Xã Song An'!Q28+'[2]Xã Song Lãng'!Q28+'[2]Xã Tam Quang'!Q28+'[2]Xã Tân Hòa'!Q28+'[2]Xã Tân Lập'!Q28+'[2]Xã Tân Phong'!Q28+'[2]Xã Trung An'!Q28+'[2]Xã Tự Tân'!Q28+'[2]Xã Việt Hùng'!Q28+'[2]Xã Việt Thuận'!Q28+'[2]Xã Vũ Đoài'!Q28+'[2]Xã Vũ Hội'!Q28+'[2]Xã Vũ Tiến'!Q28+'[2]Xã Vũ Vân'!Q28+'[2]Xã Vũ Vinh'!Q28+'[2]Xã Xuân Hòa'!Q28</f>
        <v>0</v>
      </c>
      <c r="R28" s="129">
        <f>'[2]Phường 1'!R28+'[2]Phường 2'!R28+'[2]Phường 3'!R28+'[2]Phường An Đôn'!R28+'[2]Xã Hải Lệ'!R28+'[2]Phường Ninh Phong'!R28+'[2]Phường Ninh Sơn'!R28+'[2]Phường Phúc Thành'!R28+'[2]Phường Tân Thành'!R28+'[2]Phường Thanh Bình'!R28+'[2]Phường Vân Giang'!R28+'[2]Xã Ninh Nhất'!R28+'[2]Xã Ninh Phúc'!R28+'[2]Xã Ninh Tiến'!R28+'[2]Xã Song An'!R28+'[2]Xã Song Lãng'!R28+'[2]Xã Tam Quang'!R28+'[2]Xã Tân Hòa'!R28+'[2]Xã Tân Lập'!R28+'[2]Xã Tân Phong'!R28+'[2]Xã Trung An'!R28+'[2]Xã Tự Tân'!R28+'[2]Xã Việt Hùng'!R28+'[2]Xã Việt Thuận'!R28+'[2]Xã Vũ Đoài'!R28+'[2]Xã Vũ Hội'!R28+'[2]Xã Vũ Tiến'!R28+'[2]Xã Vũ Vân'!R28+'[2]Xã Vũ Vinh'!R28+'[2]Xã Xuân Hòa'!R28</f>
        <v>0</v>
      </c>
      <c r="S28" s="127">
        <f>SUM(T28:V28)+X28+Y28+AJ28+AQ28+BB28+BC28+BD28+BE28+BH28</f>
        <v>0</v>
      </c>
      <c r="T28" s="129">
        <f>'[2]Phường 1'!T28+'[2]Phường 2'!T28+'[2]Phường 3'!T28+'[2]Phường An Đôn'!T28+'[2]Xã Hải Lệ'!T28+'[2]Phường Ninh Phong'!T28+'[2]Phường Ninh Sơn'!T28+'[2]Phường Phúc Thành'!T28+'[2]Phường Tân Thành'!T28+'[2]Phường Thanh Bình'!T28+'[2]Phường Vân Giang'!T28+'[2]Xã Ninh Nhất'!T28+'[2]Xã Ninh Phúc'!T28+'[2]Xã Ninh Tiến'!T28+'[2]Xã Song An'!T28+'[2]Xã Song Lãng'!T28+'[2]Xã Tam Quang'!T28+'[2]Xã Tân Hòa'!T28+'[2]Xã Tân Lập'!T28+'[2]Xã Tân Phong'!T28+'[2]Xã Trung An'!T28+'[2]Xã Tự Tân'!T28+'[2]Xã Việt Hùng'!T28+'[2]Xã Việt Thuận'!T28+'[2]Xã Vũ Đoài'!T28+'[2]Xã Vũ Hội'!T28+'[2]Xã Vũ Tiến'!T28+'[2]Xã Vũ Vân'!T28+'[2]Xã Vũ Vinh'!T28+'[2]Xã Xuân Hòa'!T28</f>
        <v>0</v>
      </c>
      <c r="U28" s="129">
        <f>'[2]Phường 1'!U28+'[2]Phường 2'!U28+'[2]Phường 3'!U28+'[2]Phường An Đôn'!U28+'[2]Xã Hải Lệ'!U28+'[2]Phường Ninh Phong'!U28+'[2]Phường Ninh Sơn'!U28+'[2]Phường Phúc Thành'!U28+'[2]Phường Tân Thành'!U28+'[2]Phường Thanh Bình'!U28+'[2]Phường Vân Giang'!U28+'[2]Xã Ninh Nhất'!U28+'[2]Xã Ninh Phúc'!U28+'[2]Xã Ninh Tiến'!U28+'[2]Xã Song An'!U28+'[2]Xã Song Lãng'!U28+'[2]Xã Tam Quang'!U28+'[2]Xã Tân Hòa'!U28+'[2]Xã Tân Lập'!U28+'[2]Xã Tân Phong'!U28+'[2]Xã Trung An'!U28+'[2]Xã Tự Tân'!U28+'[2]Xã Việt Hùng'!U28+'[2]Xã Việt Thuận'!U28+'[2]Xã Vũ Đoài'!U28+'[2]Xã Vũ Hội'!U28+'[2]Xã Vũ Tiến'!U28+'[2]Xã Vũ Vân'!U28+'[2]Xã Vũ Vinh'!U28+'[2]Xã Xuân Hòa'!U28</f>
        <v>0</v>
      </c>
      <c r="V28" s="129">
        <f>'[2]Phường 1'!V28+'[2]Phường 2'!V28+'[2]Phường 3'!V28+'[2]Phường An Đôn'!V28+'[2]Xã Hải Lệ'!V28+'[2]Phường Ninh Phong'!V28+'[2]Phường Ninh Sơn'!V28+'[2]Phường Phúc Thành'!V28+'[2]Phường Tân Thành'!V28+'[2]Phường Thanh Bình'!V28+'[2]Phường Vân Giang'!V28+'[2]Xã Ninh Nhất'!V28+'[2]Xã Ninh Phúc'!V28+'[2]Xã Ninh Tiến'!V28+'[2]Xã Song An'!V28+'[2]Xã Song Lãng'!V28+'[2]Xã Tam Quang'!V28+'[2]Xã Tân Hòa'!V28+'[2]Xã Tân Lập'!V28+'[2]Xã Tân Phong'!V28+'[2]Xã Trung An'!V28+'[2]Xã Tự Tân'!V28+'[2]Xã Việt Hùng'!V28+'[2]Xã Việt Thuận'!V28+'[2]Xã Vũ Đoài'!V28+'[2]Xã Vũ Hội'!V28+'[2]Xã Vũ Tiến'!V28+'[2]Xã Vũ Vân'!V28+'[2]Xã Vũ Vinh'!V28+'[2]Xã Xuân Hòa'!V28</f>
        <v>0</v>
      </c>
      <c r="W28" s="140">
        <f>$D28-$BO28</f>
        <v>41.494628000000006</v>
      </c>
      <c r="X28" s="129">
        <f>'[2]Phường 1'!X28+'[2]Phường 2'!X28+'[2]Phường 3'!X28+'[2]Phường An Đôn'!X28+'[2]Xã Hải Lệ'!X28+'[2]Phường Ninh Phong'!X28+'[2]Phường Ninh Sơn'!X28+'[2]Phường Phúc Thành'!X28+'[2]Phường Tân Thành'!X28+'[2]Phường Thanh Bình'!X28+'[2]Phường Vân Giang'!X28+'[2]Xã Ninh Nhất'!X28+'[2]Xã Ninh Phúc'!X28+'[2]Xã Ninh Tiến'!X28+'[2]Xã Song An'!X28+'[2]Xã Song Lãng'!X28+'[2]Xã Tam Quang'!X28+'[2]Xã Tân Hòa'!X28+'[2]Xã Tân Lập'!X28+'[2]Xã Tân Phong'!X28+'[2]Xã Trung An'!X28+'[2]Xã Tự Tân'!X28+'[2]Xã Việt Hùng'!X28+'[2]Xã Việt Thuận'!X28+'[2]Xã Vũ Đoài'!X28+'[2]Xã Vũ Hội'!X28+'[2]Xã Vũ Tiến'!X28+'[2]Xã Vũ Vân'!X28+'[2]Xã Vũ Vinh'!X28+'[2]Xã Xuân Hòa'!X28</f>
        <v>0</v>
      </c>
      <c r="Y28" s="129">
        <f>SUM(Z28:AI28)</f>
        <v>0</v>
      </c>
      <c r="Z28" s="130">
        <f>'[2]Phường 1'!Z28+'[2]Phường 2'!Z28+'[2]Phường 3'!Z28+'[2]Phường An Đôn'!Z28+'[2]Xã Hải Lệ'!Z28+'[2]Phường Ninh Phong'!Z28+'[2]Phường Ninh Sơn'!Z28+'[2]Phường Phúc Thành'!Z28+'[2]Phường Tân Thành'!Z28+'[2]Phường Thanh Bình'!Z28+'[2]Phường Vân Giang'!Z28+'[2]Xã Ninh Nhất'!Z28+'[2]Xã Ninh Phúc'!Z28+'[2]Xã Ninh Tiến'!Z28+'[2]Xã Song An'!Z28+'[2]Xã Song Lãng'!Z28+'[2]Xã Tam Quang'!Z28+'[2]Xã Tân Hòa'!Z28+'[2]Xã Tân Lập'!Z28+'[2]Xã Tân Phong'!Z28+'[2]Xã Trung An'!Z28+'[2]Xã Tự Tân'!Z28+'[2]Xã Việt Hùng'!Z28+'[2]Xã Việt Thuận'!Z28+'[2]Xã Vũ Đoài'!Z28+'[2]Xã Vũ Hội'!Z28+'[2]Xã Vũ Tiến'!Z28+'[2]Xã Vũ Vân'!Z28+'[2]Xã Vũ Vinh'!Z28+'[2]Xã Xuân Hòa'!Z28</f>
        <v>0</v>
      </c>
      <c r="AA28" s="130">
        <f>'[2]Phường 1'!AA28+'[2]Phường 2'!AA28+'[2]Phường 3'!AA28+'[2]Phường An Đôn'!AA28+'[2]Xã Hải Lệ'!AA28+'[2]Phường Ninh Phong'!AA28+'[2]Phường Ninh Sơn'!AA28+'[2]Phường Phúc Thành'!AA28+'[2]Phường Tân Thành'!AA28+'[2]Phường Thanh Bình'!AA28+'[2]Phường Vân Giang'!AA28+'[2]Xã Ninh Nhất'!AA28+'[2]Xã Ninh Phúc'!AA28+'[2]Xã Ninh Tiến'!AA28+'[2]Xã Song An'!AA28+'[2]Xã Song Lãng'!AA28+'[2]Xã Tam Quang'!AA28+'[2]Xã Tân Hòa'!AA28+'[2]Xã Tân Lập'!AA28+'[2]Xã Tân Phong'!AA28+'[2]Xã Trung An'!AA28+'[2]Xã Tự Tân'!AA28+'[2]Xã Việt Hùng'!AA28+'[2]Xã Việt Thuận'!AA28+'[2]Xã Vũ Đoài'!AA28+'[2]Xã Vũ Hội'!AA28+'[2]Xã Vũ Tiến'!AA28+'[2]Xã Vũ Vân'!AA28+'[2]Xã Vũ Vinh'!AA28+'[2]Xã Xuân Hòa'!AA28</f>
        <v>0</v>
      </c>
      <c r="AB28" s="130">
        <f>'[2]Phường 1'!AB28+'[2]Phường 2'!AB28+'[2]Phường 3'!AB28+'[2]Phường An Đôn'!AB28+'[2]Xã Hải Lệ'!AB28+'[2]Phường Ninh Phong'!AB28+'[2]Phường Ninh Sơn'!AB28+'[2]Phường Phúc Thành'!AB28+'[2]Phường Tân Thành'!AB28+'[2]Phường Thanh Bình'!AB28+'[2]Phường Vân Giang'!AB28+'[2]Xã Ninh Nhất'!AB28+'[2]Xã Ninh Phúc'!AB28+'[2]Xã Ninh Tiến'!AB28+'[2]Xã Song An'!AB28+'[2]Xã Song Lãng'!AB28+'[2]Xã Tam Quang'!AB28+'[2]Xã Tân Hòa'!AB28+'[2]Xã Tân Lập'!AB28+'[2]Xã Tân Phong'!AB28+'[2]Xã Trung An'!AB28+'[2]Xã Tự Tân'!AB28+'[2]Xã Việt Hùng'!AB28+'[2]Xã Việt Thuận'!AB28+'[2]Xã Vũ Đoài'!AB28+'[2]Xã Vũ Hội'!AB28+'[2]Xã Vũ Tiến'!AB28+'[2]Xã Vũ Vân'!AB28+'[2]Xã Vũ Vinh'!AB28+'[2]Xã Xuân Hòa'!AB28</f>
        <v>0</v>
      </c>
      <c r="AC28" s="130">
        <f>'[2]Phường 1'!AC28+'[2]Phường 2'!AC28+'[2]Phường 3'!AC28+'[2]Phường An Đôn'!AC28+'[2]Xã Hải Lệ'!AC28+'[2]Phường Ninh Phong'!AC28+'[2]Phường Ninh Sơn'!AC28+'[2]Phường Phúc Thành'!AC28+'[2]Phường Tân Thành'!AC28+'[2]Phường Thanh Bình'!AC28+'[2]Phường Vân Giang'!AC28+'[2]Xã Ninh Nhất'!AC28+'[2]Xã Ninh Phúc'!AC28+'[2]Xã Ninh Tiến'!AC28+'[2]Xã Song An'!AC28+'[2]Xã Song Lãng'!AC28+'[2]Xã Tam Quang'!AC28+'[2]Xã Tân Hòa'!AC28+'[2]Xã Tân Lập'!AC28+'[2]Xã Tân Phong'!AC28+'[2]Xã Trung An'!AC28+'[2]Xã Tự Tân'!AC28+'[2]Xã Việt Hùng'!AC28+'[2]Xã Việt Thuận'!AC28+'[2]Xã Vũ Đoài'!AC28+'[2]Xã Vũ Hội'!AC28+'[2]Xã Vũ Tiến'!AC28+'[2]Xã Vũ Vân'!AC28+'[2]Xã Vũ Vinh'!AC28+'[2]Xã Xuân Hòa'!AC28</f>
        <v>0</v>
      </c>
      <c r="AD28" s="130">
        <f>'[2]Phường 1'!AD28+'[2]Phường 2'!AD28+'[2]Phường 3'!AD28+'[2]Phường An Đôn'!AD28+'[2]Xã Hải Lệ'!AD28+'[2]Phường Ninh Phong'!AD28+'[2]Phường Ninh Sơn'!AD28+'[2]Phường Phúc Thành'!AD28+'[2]Phường Tân Thành'!AD28+'[2]Phường Thanh Bình'!AD28+'[2]Phường Vân Giang'!AD28+'[2]Xã Ninh Nhất'!AD28+'[2]Xã Ninh Phúc'!AD28+'[2]Xã Ninh Tiến'!AD28+'[2]Xã Song An'!AD28+'[2]Xã Song Lãng'!AD28+'[2]Xã Tam Quang'!AD28+'[2]Xã Tân Hòa'!AD28+'[2]Xã Tân Lập'!AD28+'[2]Xã Tân Phong'!AD28+'[2]Xã Trung An'!AD28+'[2]Xã Tự Tân'!AD28+'[2]Xã Việt Hùng'!AD28+'[2]Xã Việt Thuận'!AD28+'[2]Xã Vũ Đoài'!AD28+'[2]Xã Vũ Hội'!AD28+'[2]Xã Vũ Tiến'!AD28+'[2]Xã Vũ Vân'!AD28+'[2]Xã Vũ Vinh'!AD28+'[2]Xã Xuân Hòa'!AD28</f>
        <v>0</v>
      </c>
      <c r="AE28" s="130">
        <f>'[2]Phường 1'!AE28+'[2]Phường 2'!AE28+'[2]Phường 3'!AE28+'[2]Phường An Đôn'!AE28+'[2]Xã Hải Lệ'!AE28+'[2]Phường Ninh Phong'!AE28+'[2]Phường Ninh Sơn'!AE28+'[2]Phường Phúc Thành'!AE28+'[2]Phường Tân Thành'!AE28+'[2]Phường Thanh Bình'!AE28+'[2]Phường Vân Giang'!AE28+'[2]Xã Ninh Nhất'!AE28+'[2]Xã Ninh Phúc'!AE28+'[2]Xã Ninh Tiến'!AE28+'[2]Xã Song An'!AE28+'[2]Xã Song Lãng'!AE28+'[2]Xã Tam Quang'!AE28+'[2]Xã Tân Hòa'!AE28+'[2]Xã Tân Lập'!AE28+'[2]Xã Tân Phong'!AE28+'[2]Xã Trung An'!AE28+'[2]Xã Tự Tân'!AE28+'[2]Xã Việt Hùng'!AE28+'[2]Xã Việt Thuận'!AE28+'[2]Xã Vũ Đoài'!AE28+'[2]Xã Vũ Hội'!AE28+'[2]Xã Vũ Tiến'!AE28+'[2]Xã Vũ Vân'!AE28+'[2]Xã Vũ Vinh'!AE28+'[2]Xã Xuân Hòa'!AE28</f>
        <v>0</v>
      </c>
      <c r="AF28" s="130">
        <f>'[2]Phường 1'!AF28+'[2]Phường 2'!AF28+'[2]Phường 3'!AF28+'[2]Phường An Đôn'!AF28+'[2]Xã Hải Lệ'!AF28+'[2]Phường Ninh Phong'!AF28+'[2]Phường Ninh Sơn'!AF28+'[2]Phường Phúc Thành'!AF28+'[2]Phường Tân Thành'!AF28+'[2]Phường Thanh Bình'!AF28+'[2]Phường Vân Giang'!AF28+'[2]Xã Ninh Nhất'!AF28+'[2]Xã Ninh Phúc'!AF28+'[2]Xã Ninh Tiến'!AF28+'[2]Xã Song An'!AF28+'[2]Xã Song Lãng'!AF28+'[2]Xã Tam Quang'!AF28+'[2]Xã Tân Hòa'!AF28+'[2]Xã Tân Lập'!AF28+'[2]Xã Tân Phong'!AF28+'[2]Xã Trung An'!AF28+'[2]Xã Tự Tân'!AF28+'[2]Xã Việt Hùng'!AF28+'[2]Xã Việt Thuận'!AF28+'[2]Xã Vũ Đoài'!AF28+'[2]Xã Vũ Hội'!AF28+'[2]Xã Vũ Tiến'!AF28+'[2]Xã Vũ Vân'!AF28+'[2]Xã Vũ Vinh'!AF28+'[2]Xã Xuân Hòa'!AF28</f>
        <v>0</v>
      </c>
      <c r="AG28" s="130">
        <f>'[2]Phường 1'!AG28+'[2]Phường 2'!AG28+'[2]Phường 3'!AG28+'[2]Phường An Đôn'!AG28+'[2]Xã Hải Lệ'!AG28+'[2]Phường Ninh Phong'!AG28+'[2]Phường Ninh Sơn'!AG28+'[2]Phường Phúc Thành'!AG28+'[2]Phường Tân Thành'!AG28+'[2]Phường Thanh Bình'!AG28+'[2]Phường Vân Giang'!AG28+'[2]Xã Ninh Nhất'!AG28+'[2]Xã Ninh Phúc'!AG28+'[2]Xã Ninh Tiến'!AG28+'[2]Xã Song An'!AG28+'[2]Xã Song Lãng'!AG28+'[2]Xã Tam Quang'!AG28+'[2]Xã Tân Hòa'!AG28+'[2]Xã Tân Lập'!AG28+'[2]Xã Tân Phong'!AG28+'[2]Xã Trung An'!AG28+'[2]Xã Tự Tân'!AG28+'[2]Xã Việt Hùng'!AG28+'[2]Xã Việt Thuận'!AG28+'[2]Xã Vũ Đoài'!AG28+'[2]Xã Vũ Hội'!AG28+'[2]Xã Vũ Tiến'!AG28+'[2]Xã Vũ Vân'!AG28+'[2]Xã Vũ Vinh'!AG28+'[2]Xã Xuân Hòa'!AG28</f>
        <v>0</v>
      </c>
      <c r="AH28" s="130">
        <f>'[2]Phường 1'!AH28+'[2]Phường 2'!AH28+'[2]Phường 3'!AH28+'[2]Phường An Đôn'!AH28+'[2]Xã Hải Lệ'!AH28+'[2]Phường Ninh Phong'!AH28+'[2]Phường Ninh Sơn'!AH28+'[2]Phường Phúc Thành'!AH28+'[2]Phường Tân Thành'!AH28+'[2]Phường Thanh Bình'!AH28+'[2]Phường Vân Giang'!AH28+'[2]Xã Ninh Nhất'!AH28+'[2]Xã Ninh Phúc'!AH28+'[2]Xã Ninh Tiến'!AH28+'[2]Xã Song An'!AH28+'[2]Xã Song Lãng'!AH28+'[2]Xã Tam Quang'!AH28+'[2]Xã Tân Hòa'!AH28+'[2]Xã Tân Lập'!AH28+'[2]Xã Tân Phong'!AH28+'[2]Xã Trung An'!AH28+'[2]Xã Tự Tân'!AH28+'[2]Xã Việt Hùng'!AH28+'[2]Xã Việt Thuận'!AH28+'[2]Xã Vũ Đoài'!AH28+'[2]Xã Vũ Hội'!AH28+'[2]Xã Vũ Tiến'!AH28+'[2]Xã Vũ Vân'!AH28+'[2]Xã Vũ Vinh'!AH28+'[2]Xã Xuân Hòa'!AH28</f>
        <v>0</v>
      </c>
      <c r="AI28" s="130">
        <f>'[2]Phường 1'!AI28+'[2]Phường 2'!AI28+'[2]Phường 3'!AI28+'[2]Phường An Đôn'!AI28+'[2]Xã Hải Lệ'!AI28+'[2]Phường Ninh Phong'!AI28+'[2]Phường Ninh Sơn'!AI28+'[2]Phường Phúc Thành'!AI28+'[2]Phường Tân Thành'!AI28+'[2]Phường Thanh Bình'!AI28+'[2]Phường Vân Giang'!AI28+'[2]Xã Ninh Nhất'!AI28+'[2]Xã Ninh Phúc'!AI28+'[2]Xã Ninh Tiến'!AI28+'[2]Xã Song An'!AI28+'[2]Xã Song Lãng'!AI28+'[2]Xã Tam Quang'!AI28+'[2]Xã Tân Hòa'!AI28+'[2]Xã Tân Lập'!AI28+'[2]Xã Tân Phong'!AI28+'[2]Xã Trung An'!AI28+'[2]Xã Tự Tân'!AI28+'[2]Xã Việt Hùng'!AI28+'[2]Xã Việt Thuận'!AI28+'[2]Xã Vũ Đoài'!AI28+'[2]Xã Vũ Hội'!AI28+'[2]Xã Vũ Tiến'!AI28+'[2]Xã Vũ Vân'!AI28+'[2]Xã Vũ Vinh'!AI28+'[2]Xã Xuân Hòa'!AI28</f>
        <v>0</v>
      </c>
      <c r="AJ28" s="129">
        <f t="shared" si="12"/>
        <v>0</v>
      </c>
      <c r="AK28" s="130">
        <f>'[2]Phường 1'!AK28+'[2]Phường 2'!AK28+'[2]Phường 3'!AK28+'[2]Phường An Đôn'!AK28+'[2]Xã Hải Lệ'!AK28+'[2]Phường Ninh Phong'!AK28+'[2]Phường Ninh Sơn'!AK28+'[2]Phường Phúc Thành'!AK28+'[2]Phường Tân Thành'!AK28+'[2]Phường Thanh Bình'!AK28+'[2]Phường Vân Giang'!AK28+'[2]Xã Ninh Nhất'!AK28+'[2]Xã Ninh Phúc'!AK28+'[2]Xã Ninh Tiến'!AK28+'[2]Xã Song An'!AK28+'[2]Xã Song Lãng'!AK28+'[2]Xã Tam Quang'!AK28+'[2]Xã Tân Hòa'!AK28+'[2]Xã Tân Lập'!AK28+'[2]Xã Tân Phong'!AK28+'[2]Xã Trung An'!AK28+'[2]Xã Tự Tân'!AK28+'[2]Xã Việt Hùng'!AK28+'[2]Xã Việt Thuận'!AK28+'[2]Xã Vũ Đoài'!AK28+'[2]Xã Vũ Hội'!AK28+'[2]Xã Vũ Tiến'!AK28+'[2]Xã Vũ Vân'!AK28+'[2]Xã Vũ Vinh'!AK28+'[2]Xã Xuân Hòa'!AK28</f>
        <v>0</v>
      </c>
      <c r="AL28" s="130">
        <f>'[2]Phường 1'!AL28+'[2]Phường 2'!AL28+'[2]Phường 3'!AL28+'[2]Phường An Đôn'!AL28+'[2]Xã Hải Lệ'!AL28+'[2]Phường Ninh Phong'!AL28+'[2]Phường Ninh Sơn'!AL28+'[2]Phường Phúc Thành'!AL28+'[2]Phường Tân Thành'!AL28+'[2]Phường Thanh Bình'!AL28+'[2]Phường Vân Giang'!AL28+'[2]Xã Ninh Nhất'!AL28+'[2]Xã Ninh Phúc'!AL28+'[2]Xã Ninh Tiến'!AL28+'[2]Xã Song An'!AL28+'[2]Xã Song Lãng'!AL28+'[2]Xã Tam Quang'!AL28+'[2]Xã Tân Hòa'!AL28+'[2]Xã Tân Lập'!AL28+'[2]Xã Tân Phong'!AL28+'[2]Xã Trung An'!AL28+'[2]Xã Tự Tân'!AL28+'[2]Xã Việt Hùng'!AL28+'[2]Xã Việt Thuận'!AL28+'[2]Xã Vũ Đoài'!AL28+'[2]Xã Vũ Hội'!AL28+'[2]Xã Vũ Tiến'!AL28+'[2]Xã Vũ Vân'!AL28+'[2]Xã Vũ Vinh'!AL28+'[2]Xã Xuân Hòa'!AL28</f>
        <v>0</v>
      </c>
      <c r="AM28" s="130">
        <f>'[2]Phường 1'!AM28+'[2]Phường 2'!AM28+'[2]Phường 3'!AM28+'[2]Phường An Đôn'!AM28+'[2]Xã Hải Lệ'!AM28+'[2]Phường Ninh Phong'!AM28+'[2]Phường Ninh Sơn'!AM28+'[2]Phường Phúc Thành'!AM28+'[2]Phường Tân Thành'!AM28+'[2]Phường Thanh Bình'!AM28+'[2]Phường Vân Giang'!AM28+'[2]Xã Ninh Nhất'!AM28+'[2]Xã Ninh Phúc'!AM28+'[2]Xã Ninh Tiến'!AM28+'[2]Xã Song An'!AM28+'[2]Xã Song Lãng'!AM28+'[2]Xã Tam Quang'!AM28+'[2]Xã Tân Hòa'!AM28+'[2]Xã Tân Lập'!AM28+'[2]Xã Tân Phong'!AM28+'[2]Xã Trung An'!AM28+'[2]Xã Tự Tân'!AM28+'[2]Xã Việt Hùng'!AM28+'[2]Xã Việt Thuận'!AM28+'[2]Xã Vũ Đoài'!AM28+'[2]Xã Vũ Hội'!AM28+'[2]Xã Vũ Tiến'!AM28+'[2]Xã Vũ Vân'!AM28+'[2]Xã Vũ Vinh'!AM28+'[2]Xã Xuân Hòa'!AM28</f>
        <v>0</v>
      </c>
      <c r="AN28" s="130">
        <f>'[2]Phường 1'!AN28+'[2]Phường 2'!AN28+'[2]Phường 3'!AN28+'[2]Phường An Đôn'!AN28+'[2]Xã Hải Lệ'!AN28+'[2]Phường Ninh Phong'!AN28+'[2]Phường Ninh Sơn'!AN28+'[2]Phường Phúc Thành'!AN28+'[2]Phường Tân Thành'!AN28+'[2]Phường Thanh Bình'!AN28+'[2]Phường Vân Giang'!AN28+'[2]Xã Ninh Nhất'!AN28+'[2]Xã Ninh Phúc'!AN28+'[2]Xã Ninh Tiến'!AN28+'[2]Xã Song An'!AN28+'[2]Xã Song Lãng'!AN28+'[2]Xã Tam Quang'!AN28+'[2]Xã Tân Hòa'!AN28+'[2]Xã Tân Lập'!AN28+'[2]Xã Tân Phong'!AN28+'[2]Xã Trung An'!AN28+'[2]Xã Tự Tân'!AN28+'[2]Xã Việt Hùng'!AN28+'[2]Xã Việt Thuận'!AN28+'[2]Xã Vũ Đoài'!AN28+'[2]Xã Vũ Hội'!AN28+'[2]Xã Vũ Tiến'!AN28+'[2]Xã Vũ Vân'!AN28+'[2]Xã Vũ Vinh'!AN28+'[2]Xã Xuân Hòa'!AN28</f>
        <v>0</v>
      </c>
      <c r="AO28" s="130">
        <f>'[2]Phường 1'!AO28+'[2]Phường 2'!AO28+'[2]Phường 3'!AO28+'[2]Phường An Đôn'!AO28+'[2]Xã Hải Lệ'!AO28+'[2]Phường Ninh Phong'!AO28+'[2]Phường Ninh Sơn'!AO28+'[2]Phường Phúc Thành'!AO28+'[2]Phường Tân Thành'!AO28+'[2]Phường Thanh Bình'!AO28+'[2]Phường Vân Giang'!AO28+'[2]Xã Ninh Nhất'!AO28+'[2]Xã Ninh Phúc'!AO28+'[2]Xã Ninh Tiến'!AO28+'[2]Xã Song An'!AO28+'[2]Xã Song Lãng'!AO28+'[2]Xã Tam Quang'!AO28+'[2]Xã Tân Hòa'!AO28+'[2]Xã Tân Lập'!AO28+'[2]Xã Tân Phong'!AO28+'[2]Xã Trung An'!AO28+'[2]Xã Tự Tân'!AO28+'[2]Xã Việt Hùng'!AO28+'[2]Xã Việt Thuận'!AO28+'[2]Xã Vũ Đoài'!AO28+'[2]Xã Vũ Hội'!AO28+'[2]Xã Vũ Tiến'!AO28+'[2]Xã Vũ Vân'!AO28+'[2]Xã Vũ Vinh'!AO28+'[2]Xã Xuân Hòa'!AO28</f>
        <v>0</v>
      </c>
      <c r="AP28" s="130">
        <f>'[2]Phường 1'!AP28+'[2]Phường 2'!AP28+'[2]Phường 3'!AP28+'[2]Phường An Đôn'!AP28+'[2]Xã Hải Lệ'!AP28+'[2]Phường Ninh Phong'!AP28+'[2]Phường Ninh Sơn'!AP28+'[2]Phường Phúc Thành'!AP28+'[2]Phường Tân Thành'!AP28+'[2]Phường Thanh Bình'!AP28+'[2]Phường Vân Giang'!AP28+'[2]Xã Ninh Nhất'!AP28+'[2]Xã Ninh Phúc'!AP28+'[2]Xã Ninh Tiến'!AP28+'[2]Xã Song An'!AP28+'[2]Xã Song Lãng'!AP28+'[2]Xã Tam Quang'!AP28+'[2]Xã Tân Hòa'!AP28+'[2]Xã Tân Lập'!AP28+'[2]Xã Tân Phong'!AP28+'[2]Xã Trung An'!AP28+'[2]Xã Tự Tân'!AP28+'[2]Xã Việt Hùng'!AP28+'[2]Xã Việt Thuận'!AP28+'[2]Xã Vũ Đoài'!AP28+'[2]Xã Vũ Hội'!AP28+'[2]Xã Vũ Tiến'!AP28+'[2]Xã Vũ Vân'!AP28+'[2]Xã Vũ Vinh'!AP28+'[2]Xã Xuân Hòa'!AP28</f>
        <v>0</v>
      </c>
      <c r="AQ28" s="129">
        <f t="shared" si="13"/>
        <v>0</v>
      </c>
      <c r="AR28" s="130">
        <f>'[2]Phường 1'!AR28+'[2]Phường 2'!AR28+'[2]Phường 3'!AR28+'[2]Phường An Đôn'!AR28+'[2]Xã Hải Lệ'!AR28+'[2]Phường Ninh Phong'!AR28+'[2]Phường Ninh Sơn'!AR28+'[2]Phường Phúc Thành'!AR28+'[2]Phường Tân Thành'!AR28+'[2]Phường Thanh Bình'!AR28+'[2]Phường Vân Giang'!AR28+'[2]Xã Ninh Nhất'!AR28+'[2]Xã Ninh Phúc'!AR28+'[2]Xã Ninh Tiến'!AR28+'[2]Xã Song An'!AR28+'[2]Xã Song Lãng'!AR28+'[2]Xã Tam Quang'!AR28+'[2]Xã Tân Hòa'!AR28+'[2]Xã Tân Lập'!AR28+'[2]Xã Tân Phong'!AR28+'[2]Xã Trung An'!AR28+'[2]Xã Tự Tân'!AR28+'[2]Xã Việt Hùng'!AR28+'[2]Xã Việt Thuận'!AR28+'[2]Xã Vũ Đoài'!AR28+'[2]Xã Vũ Hội'!AR28+'[2]Xã Vũ Tiến'!AR28+'[2]Xã Vũ Vân'!AR28+'[2]Xã Vũ Vinh'!AR28+'[2]Xã Xuân Hòa'!AR28</f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29">
        <v>0</v>
      </c>
      <c r="BC28" s="129">
        <v>0</v>
      </c>
      <c r="BD28" s="129">
        <v>0</v>
      </c>
      <c r="BE28" s="129">
        <v>0</v>
      </c>
      <c r="BF28" s="130">
        <v>0</v>
      </c>
      <c r="BG28" s="130">
        <v>0</v>
      </c>
      <c r="BH28" s="129">
        <v>0</v>
      </c>
      <c r="BI28" s="127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29">
        <v>0</v>
      </c>
      <c r="BP28" s="131">
        <v>0</v>
      </c>
      <c r="BQ28" s="131">
        <v>41.494628000000006</v>
      </c>
      <c r="BR28" s="92">
        <f>'17-CH'!$G28</f>
        <v>41.494628000000006</v>
      </c>
      <c r="BS28" s="116">
        <f t="shared" si="1"/>
        <v>0</v>
      </c>
    </row>
    <row r="29" spans="1:71" ht="19.899999999999999" customHeight="1">
      <c r="A29" s="126" t="s">
        <v>58</v>
      </c>
      <c r="B29" s="88" t="s">
        <v>50</v>
      </c>
      <c r="C29" s="87" t="s">
        <v>51</v>
      </c>
      <c r="D29" s="129">
        <f>'[2]01CH'!D29</f>
        <v>2.8419720000000002</v>
      </c>
      <c r="E29" s="127">
        <f t="shared" si="11"/>
        <v>0</v>
      </c>
      <c r="F29" s="129">
        <f t="shared" si="14"/>
        <v>0</v>
      </c>
      <c r="G29" s="129">
        <f>'[2]Phường 1'!G29+'[2]Phường 2'!G29+'[2]Phường 3'!G29+'[2]Phường An Đôn'!G29+'[2]Xã Hải Lệ'!G29+'[2]Phường Ninh Phong'!G29+'[2]Phường Ninh Sơn'!G29+'[2]Phường Phúc Thành'!G29+'[2]Phường Tân Thành'!G29+'[2]Phường Thanh Bình'!G29+'[2]Phường Vân Giang'!G29+'[2]Xã Ninh Nhất'!G29+'[2]Xã Ninh Phúc'!G29+'[2]Xã Ninh Tiến'!G29+'[2]Xã Song An'!G29+'[2]Xã Song Lãng'!G29+'[2]Xã Tam Quang'!G29+'[2]Xã Tân Hòa'!G29+'[2]Xã Tân Lập'!G29+'[2]Xã Tân Phong'!G29+'[2]Xã Trung An'!G29+'[2]Xã Tự Tân'!G29+'[2]Xã Việt Hùng'!G29+'[2]Xã Việt Thuận'!G29+'[2]Xã Vũ Đoài'!G29+'[2]Xã Vũ Hội'!G29+'[2]Xã Vũ Tiến'!G29+'[2]Xã Vũ Vân'!G29+'[2]Xã Vũ Vinh'!G29+'[2]Xã Xuân Hòa'!G29</f>
        <v>0</v>
      </c>
      <c r="H29" s="129">
        <f>'[2]Phường 1'!H29+'[2]Phường 2'!H29+'[2]Phường 3'!H29+'[2]Phường An Đôn'!H29+'[2]Xã Hải Lệ'!H29+'[2]Phường Ninh Phong'!H29+'[2]Phường Ninh Sơn'!H29+'[2]Phường Phúc Thành'!H29+'[2]Phường Tân Thành'!H29+'[2]Phường Thanh Bình'!H29+'[2]Phường Vân Giang'!H29+'[2]Xã Ninh Nhất'!H29+'[2]Xã Ninh Phúc'!H29+'[2]Xã Ninh Tiến'!H29+'[2]Xã Song An'!H29+'[2]Xã Song Lãng'!H29+'[2]Xã Tam Quang'!H29+'[2]Xã Tân Hòa'!H29+'[2]Xã Tân Lập'!H29+'[2]Xã Tân Phong'!H29+'[2]Xã Trung An'!H29+'[2]Xã Tự Tân'!H29+'[2]Xã Việt Hùng'!H29+'[2]Xã Việt Thuận'!H29+'[2]Xã Vũ Đoài'!H29+'[2]Xã Vũ Hội'!H29+'[2]Xã Vũ Tiến'!H29+'[2]Xã Vũ Vân'!H29+'[2]Xã Vũ Vinh'!H29+'[2]Xã Xuân Hòa'!H29</f>
        <v>0</v>
      </c>
      <c r="I29" s="129">
        <f>'[2]Phường 1'!I29+'[2]Phường 2'!I29+'[2]Phường 3'!I29+'[2]Phường An Đôn'!I29+'[2]Xã Hải Lệ'!I29+'[2]Phường Ninh Phong'!I29+'[2]Phường Ninh Sơn'!I29+'[2]Phường Phúc Thành'!I29+'[2]Phường Tân Thành'!I29+'[2]Phường Thanh Bình'!I29+'[2]Phường Vân Giang'!I29+'[2]Xã Ninh Nhất'!I29+'[2]Xã Ninh Phúc'!I29+'[2]Xã Ninh Tiến'!I29+'[2]Xã Song An'!I29+'[2]Xã Song Lãng'!I29+'[2]Xã Tam Quang'!I29+'[2]Xã Tân Hòa'!I29+'[2]Xã Tân Lập'!I29+'[2]Xã Tân Phong'!I29+'[2]Xã Trung An'!I29+'[2]Xã Tự Tân'!I29+'[2]Xã Việt Hùng'!I29+'[2]Xã Việt Thuận'!I29+'[2]Xã Vũ Đoài'!I29+'[2]Xã Vũ Hội'!I29+'[2]Xã Vũ Tiến'!I29+'[2]Xã Vũ Vân'!I29+'[2]Xã Vũ Vinh'!I29+'[2]Xã Xuân Hòa'!I29</f>
        <v>0</v>
      </c>
      <c r="J29" s="129">
        <f>'[2]Phường 1'!J29+'[2]Phường 2'!J29+'[2]Phường 3'!J29+'[2]Phường An Đôn'!J29+'[2]Xã Hải Lệ'!J29+'[2]Phường Ninh Phong'!J29+'[2]Phường Ninh Sơn'!J29+'[2]Phường Phúc Thành'!J29+'[2]Phường Tân Thành'!J29+'[2]Phường Thanh Bình'!J29+'[2]Phường Vân Giang'!J29+'[2]Xã Ninh Nhất'!J29+'[2]Xã Ninh Phúc'!J29+'[2]Xã Ninh Tiến'!J29+'[2]Xã Song An'!J29+'[2]Xã Song Lãng'!J29+'[2]Xã Tam Quang'!J29+'[2]Xã Tân Hòa'!J29+'[2]Xã Tân Lập'!J29+'[2]Xã Tân Phong'!J29+'[2]Xã Trung An'!J29+'[2]Xã Tự Tân'!J29+'[2]Xã Việt Hùng'!J29+'[2]Xã Việt Thuận'!J29+'[2]Xã Vũ Đoài'!J29+'[2]Xã Vũ Hội'!J29+'[2]Xã Vũ Tiến'!J29+'[2]Xã Vũ Vân'!J29+'[2]Xã Vũ Vinh'!J29+'[2]Xã Xuân Hòa'!J29</f>
        <v>0</v>
      </c>
      <c r="K29" s="129">
        <f>'[2]Phường 1'!K29+'[2]Phường 2'!K29+'[2]Phường 3'!K29+'[2]Phường An Đôn'!K29+'[2]Xã Hải Lệ'!K29+'[2]Phường Ninh Phong'!K29+'[2]Phường Ninh Sơn'!K29+'[2]Phường Phúc Thành'!K29+'[2]Phường Tân Thành'!K29+'[2]Phường Thanh Bình'!K29+'[2]Phường Vân Giang'!K29+'[2]Xã Ninh Nhất'!K29+'[2]Xã Ninh Phúc'!K29+'[2]Xã Ninh Tiến'!K29+'[2]Xã Song An'!K29+'[2]Xã Song Lãng'!K29+'[2]Xã Tam Quang'!K29+'[2]Xã Tân Hòa'!K29+'[2]Xã Tân Lập'!K29+'[2]Xã Tân Phong'!K29+'[2]Xã Trung An'!K29+'[2]Xã Tự Tân'!K29+'[2]Xã Việt Hùng'!K29+'[2]Xã Việt Thuận'!K29+'[2]Xã Vũ Đoài'!K29+'[2]Xã Vũ Hội'!K29+'[2]Xã Vũ Tiến'!K29+'[2]Xã Vũ Vân'!K29+'[2]Xã Vũ Vinh'!K29+'[2]Xã Xuân Hòa'!K29</f>
        <v>0</v>
      </c>
      <c r="L29" s="129">
        <f>'[2]Phường 1'!L29+'[2]Phường 2'!L29+'[2]Phường 3'!L29+'[2]Phường An Đôn'!L29+'[2]Xã Hải Lệ'!L29+'[2]Phường Ninh Phong'!L29+'[2]Phường Ninh Sơn'!L29+'[2]Phường Phúc Thành'!L29+'[2]Phường Tân Thành'!L29+'[2]Phường Thanh Bình'!L29+'[2]Phường Vân Giang'!L29+'[2]Xã Ninh Nhất'!L29+'[2]Xã Ninh Phúc'!L29+'[2]Xã Ninh Tiến'!L29+'[2]Xã Song An'!L29+'[2]Xã Song Lãng'!L29+'[2]Xã Tam Quang'!L29+'[2]Xã Tân Hòa'!L29+'[2]Xã Tân Lập'!L29+'[2]Xã Tân Phong'!L29+'[2]Xã Trung An'!L29+'[2]Xã Tự Tân'!L29+'[2]Xã Việt Hùng'!L29+'[2]Xã Việt Thuận'!L29+'[2]Xã Vũ Đoài'!L29+'[2]Xã Vũ Hội'!L29+'[2]Xã Vũ Tiến'!L29+'[2]Xã Vũ Vân'!L29+'[2]Xã Vũ Vinh'!L29+'[2]Xã Xuân Hòa'!L29</f>
        <v>0</v>
      </c>
      <c r="M29" s="129">
        <f>'[2]Phường 1'!M29+'[2]Phường 2'!M29+'[2]Phường 3'!M29+'[2]Phường An Đôn'!M29+'[2]Xã Hải Lệ'!M29+'[2]Phường Ninh Phong'!M29+'[2]Phường Ninh Sơn'!M29+'[2]Phường Phúc Thành'!M29+'[2]Phường Tân Thành'!M29+'[2]Phường Thanh Bình'!M29+'[2]Phường Vân Giang'!M29+'[2]Xã Ninh Nhất'!M29+'[2]Xã Ninh Phúc'!M29+'[2]Xã Ninh Tiến'!M29+'[2]Xã Song An'!M29+'[2]Xã Song Lãng'!M29+'[2]Xã Tam Quang'!M29+'[2]Xã Tân Hòa'!M29+'[2]Xã Tân Lập'!M29+'[2]Xã Tân Phong'!M29+'[2]Xã Trung An'!M29+'[2]Xã Tự Tân'!M29+'[2]Xã Việt Hùng'!M29+'[2]Xã Việt Thuận'!M29+'[2]Xã Vũ Đoài'!M29+'[2]Xã Vũ Hội'!M29+'[2]Xã Vũ Tiến'!M29+'[2]Xã Vũ Vân'!M29+'[2]Xã Vũ Vinh'!M29+'[2]Xã Xuân Hòa'!M29</f>
        <v>0</v>
      </c>
      <c r="N29" s="130">
        <f>'[2]Phường 1'!N29+'[2]Phường 2'!N29+'[2]Phường 3'!N29+'[2]Phường An Đôn'!N29+'[2]Xã Hải Lệ'!N29+'[2]Phường Ninh Phong'!N29+'[2]Phường Ninh Sơn'!N29+'[2]Phường Phúc Thành'!N29+'[2]Phường Tân Thành'!N29+'[2]Phường Thanh Bình'!N29+'[2]Phường Vân Giang'!N29+'[2]Xã Ninh Nhất'!N29+'[2]Xã Ninh Phúc'!N29+'[2]Xã Ninh Tiến'!N29+'[2]Xã Song An'!N29+'[2]Xã Song Lãng'!N29+'[2]Xã Tam Quang'!N29+'[2]Xã Tân Hòa'!N29+'[2]Xã Tân Lập'!N29+'[2]Xã Tân Phong'!N29+'[2]Xã Trung An'!N29+'[2]Xã Tự Tân'!N29+'[2]Xã Việt Hùng'!N29+'[2]Xã Việt Thuận'!N29+'[2]Xã Vũ Đoài'!N29+'[2]Xã Vũ Hội'!N29+'[2]Xã Vũ Tiến'!N29+'[2]Xã Vũ Vân'!N29+'[2]Xã Vũ Vinh'!N29+'[2]Xã Xuân Hòa'!N29</f>
        <v>0</v>
      </c>
      <c r="O29" s="129">
        <f>'[2]Phường 1'!O29+'[2]Phường 2'!O29+'[2]Phường 3'!O29+'[2]Phường An Đôn'!O29+'[2]Xã Hải Lệ'!O29+'[2]Phường Ninh Phong'!O29+'[2]Phường Ninh Sơn'!O29+'[2]Phường Phúc Thành'!O29+'[2]Phường Tân Thành'!O29+'[2]Phường Thanh Bình'!O29+'[2]Phường Vân Giang'!O29+'[2]Xã Ninh Nhất'!O29+'[2]Xã Ninh Phúc'!O29+'[2]Xã Ninh Tiến'!O29+'[2]Xã Song An'!O29+'[2]Xã Song Lãng'!O29+'[2]Xã Tam Quang'!O29+'[2]Xã Tân Hòa'!O29+'[2]Xã Tân Lập'!O29+'[2]Xã Tân Phong'!O29+'[2]Xã Trung An'!O29+'[2]Xã Tự Tân'!O29+'[2]Xã Việt Hùng'!O29+'[2]Xã Việt Thuận'!O29+'[2]Xã Vũ Đoài'!O29+'[2]Xã Vũ Hội'!O29+'[2]Xã Vũ Tiến'!O29+'[2]Xã Vũ Vân'!O29+'[2]Xã Vũ Vinh'!O29+'[2]Xã Xuân Hòa'!O29</f>
        <v>0</v>
      </c>
      <c r="P29" s="129">
        <f>'[2]Phường 1'!P29+'[2]Phường 2'!P29+'[2]Phường 3'!P29+'[2]Phường An Đôn'!P29+'[2]Xã Hải Lệ'!P29+'[2]Phường Ninh Phong'!P29+'[2]Phường Ninh Sơn'!P29+'[2]Phường Phúc Thành'!P29+'[2]Phường Tân Thành'!P29+'[2]Phường Thanh Bình'!P29+'[2]Phường Vân Giang'!P29+'[2]Xã Ninh Nhất'!P29+'[2]Xã Ninh Phúc'!P29+'[2]Xã Ninh Tiến'!P29+'[2]Xã Song An'!P29+'[2]Xã Song Lãng'!P29+'[2]Xã Tam Quang'!P29+'[2]Xã Tân Hòa'!P29+'[2]Xã Tân Lập'!P29+'[2]Xã Tân Phong'!P29+'[2]Xã Trung An'!P29+'[2]Xã Tự Tân'!P29+'[2]Xã Việt Hùng'!P29+'[2]Xã Việt Thuận'!P29+'[2]Xã Vũ Đoài'!P29+'[2]Xã Vũ Hội'!P29+'[2]Xã Vũ Tiến'!P29+'[2]Xã Vũ Vân'!P29+'[2]Xã Vũ Vinh'!P29+'[2]Xã Xuân Hòa'!P29</f>
        <v>0</v>
      </c>
      <c r="Q29" s="129">
        <f>'[2]Phường 1'!Q29+'[2]Phường 2'!Q29+'[2]Phường 3'!Q29+'[2]Phường An Đôn'!Q29+'[2]Xã Hải Lệ'!Q29+'[2]Phường Ninh Phong'!Q29+'[2]Phường Ninh Sơn'!Q29+'[2]Phường Phúc Thành'!Q29+'[2]Phường Tân Thành'!Q29+'[2]Phường Thanh Bình'!Q29+'[2]Phường Vân Giang'!Q29+'[2]Xã Ninh Nhất'!Q29+'[2]Xã Ninh Phúc'!Q29+'[2]Xã Ninh Tiến'!Q29+'[2]Xã Song An'!Q29+'[2]Xã Song Lãng'!Q29+'[2]Xã Tam Quang'!Q29+'[2]Xã Tân Hòa'!Q29+'[2]Xã Tân Lập'!Q29+'[2]Xã Tân Phong'!Q29+'[2]Xã Trung An'!Q29+'[2]Xã Tự Tân'!Q29+'[2]Xã Việt Hùng'!Q29+'[2]Xã Việt Thuận'!Q29+'[2]Xã Vũ Đoài'!Q29+'[2]Xã Vũ Hội'!Q29+'[2]Xã Vũ Tiến'!Q29+'[2]Xã Vũ Vân'!Q29+'[2]Xã Vũ Vinh'!Q29+'[2]Xã Xuân Hòa'!Q29</f>
        <v>0</v>
      </c>
      <c r="R29" s="129">
        <f>'[2]Phường 1'!R29+'[2]Phường 2'!R29+'[2]Phường 3'!R29+'[2]Phường An Đôn'!R29+'[2]Xã Hải Lệ'!R29+'[2]Phường Ninh Phong'!R29+'[2]Phường Ninh Sơn'!R29+'[2]Phường Phúc Thành'!R29+'[2]Phường Tân Thành'!R29+'[2]Phường Thanh Bình'!R29+'[2]Phường Vân Giang'!R29+'[2]Xã Ninh Nhất'!R29+'[2]Xã Ninh Phúc'!R29+'[2]Xã Ninh Tiến'!R29+'[2]Xã Song An'!R29+'[2]Xã Song Lãng'!R29+'[2]Xã Tam Quang'!R29+'[2]Xã Tân Hòa'!R29+'[2]Xã Tân Lập'!R29+'[2]Xã Tân Phong'!R29+'[2]Xã Trung An'!R29+'[2]Xã Tự Tân'!R29+'[2]Xã Việt Hùng'!R29+'[2]Xã Việt Thuận'!R29+'[2]Xã Vũ Đoài'!R29+'[2]Xã Vũ Hội'!R29+'[2]Xã Vũ Tiến'!R29+'[2]Xã Vũ Vân'!R29+'[2]Xã Vũ Vinh'!R29+'[2]Xã Xuân Hòa'!R29</f>
        <v>0</v>
      </c>
      <c r="S29" s="127">
        <f>SUM(T29:W29)+Y29+AJ29+AQ29+BB29+BC29+BD29+BE29+BH29</f>
        <v>0</v>
      </c>
      <c r="T29" s="129">
        <f>'[2]Phường 1'!T29+'[2]Phường 2'!T29+'[2]Phường 3'!T29+'[2]Phường An Đôn'!T29+'[2]Xã Hải Lệ'!T29+'[2]Phường Ninh Phong'!T29+'[2]Phường Ninh Sơn'!T29+'[2]Phường Phúc Thành'!T29+'[2]Phường Tân Thành'!T29+'[2]Phường Thanh Bình'!T29+'[2]Phường Vân Giang'!T29+'[2]Xã Ninh Nhất'!T29+'[2]Xã Ninh Phúc'!T29+'[2]Xã Ninh Tiến'!T29+'[2]Xã Song An'!T29+'[2]Xã Song Lãng'!T29+'[2]Xã Tam Quang'!T29+'[2]Xã Tân Hòa'!T29+'[2]Xã Tân Lập'!T29+'[2]Xã Tân Phong'!T29+'[2]Xã Trung An'!T29+'[2]Xã Tự Tân'!T29+'[2]Xã Việt Hùng'!T29+'[2]Xã Việt Thuận'!T29+'[2]Xã Vũ Đoài'!T29+'[2]Xã Vũ Hội'!T29+'[2]Xã Vũ Tiến'!T29+'[2]Xã Vũ Vân'!T29+'[2]Xã Vũ Vinh'!T29+'[2]Xã Xuân Hòa'!T29</f>
        <v>0</v>
      </c>
      <c r="U29" s="129">
        <f>'[2]Phường 1'!U29+'[2]Phường 2'!U29+'[2]Phường 3'!U29+'[2]Phường An Đôn'!U29+'[2]Xã Hải Lệ'!U29+'[2]Phường Ninh Phong'!U29+'[2]Phường Ninh Sơn'!U29+'[2]Phường Phúc Thành'!U29+'[2]Phường Tân Thành'!U29+'[2]Phường Thanh Bình'!U29+'[2]Phường Vân Giang'!U29+'[2]Xã Ninh Nhất'!U29+'[2]Xã Ninh Phúc'!U29+'[2]Xã Ninh Tiến'!U29+'[2]Xã Song An'!U29+'[2]Xã Song Lãng'!U29+'[2]Xã Tam Quang'!U29+'[2]Xã Tân Hòa'!U29+'[2]Xã Tân Lập'!U29+'[2]Xã Tân Phong'!U29+'[2]Xã Trung An'!U29+'[2]Xã Tự Tân'!U29+'[2]Xã Việt Hùng'!U29+'[2]Xã Việt Thuận'!U29+'[2]Xã Vũ Đoài'!U29+'[2]Xã Vũ Hội'!U29+'[2]Xã Vũ Tiến'!U29+'[2]Xã Vũ Vân'!U29+'[2]Xã Vũ Vinh'!U29+'[2]Xã Xuân Hòa'!U29</f>
        <v>0</v>
      </c>
      <c r="V29" s="129">
        <f>'[2]Phường 1'!V29+'[2]Phường 2'!V29+'[2]Phường 3'!V29+'[2]Phường An Đôn'!V29+'[2]Xã Hải Lệ'!V29+'[2]Phường Ninh Phong'!V29+'[2]Phường Ninh Sơn'!V29+'[2]Phường Phúc Thành'!V29+'[2]Phường Tân Thành'!V29+'[2]Phường Thanh Bình'!V29+'[2]Phường Vân Giang'!V29+'[2]Xã Ninh Nhất'!V29+'[2]Xã Ninh Phúc'!V29+'[2]Xã Ninh Tiến'!V29+'[2]Xã Song An'!V29+'[2]Xã Song Lãng'!V29+'[2]Xã Tam Quang'!V29+'[2]Xã Tân Hòa'!V29+'[2]Xã Tân Lập'!V29+'[2]Xã Tân Phong'!V29+'[2]Xã Trung An'!V29+'[2]Xã Tự Tân'!V29+'[2]Xã Việt Hùng'!V29+'[2]Xã Việt Thuận'!V29+'[2]Xã Vũ Đoài'!V29+'[2]Xã Vũ Hội'!V29+'[2]Xã Vũ Tiến'!V29+'[2]Xã Vũ Vân'!V29+'[2]Xã Vũ Vinh'!V29+'[2]Xã Xuân Hòa'!V29</f>
        <v>0</v>
      </c>
      <c r="W29" s="129">
        <f>'[2]Phường 1'!W29+'[2]Phường 2'!W29+'[2]Phường 3'!W29+'[2]Phường An Đôn'!W29+'[2]Xã Hải Lệ'!W29+'[2]Phường Ninh Phong'!W29+'[2]Phường Ninh Sơn'!W29+'[2]Phường Phúc Thành'!W29+'[2]Phường Tân Thành'!W29+'[2]Phường Thanh Bình'!W29+'[2]Phường Vân Giang'!W29+'[2]Xã Ninh Nhất'!W29+'[2]Xã Ninh Phúc'!W29+'[2]Xã Ninh Tiến'!W29+'[2]Xã Song An'!W29+'[2]Xã Song Lãng'!W29+'[2]Xã Tam Quang'!W29+'[2]Xã Tân Hòa'!W29+'[2]Xã Tân Lập'!W29+'[2]Xã Tân Phong'!W29+'[2]Xã Trung An'!W29+'[2]Xã Tự Tân'!W29+'[2]Xã Việt Hùng'!W29+'[2]Xã Việt Thuận'!W29+'[2]Xã Vũ Đoài'!W29+'[2]Xã Vũ Hội'!W29+'[2]Xã Vũ Tiến'!W29+'[2]Xã Vũ Vân'!W29+'[2]Xã Vũ Vinh'!W29+'[2]Xã Xuân Hòa'!W29</f>
        <v>0</v>
      </c>
      <c r="X29" s="140">
        <f>$D29-$BO29</f>
        <v>2.8419720000000002</v>
      </c>
      <c r="Y29" s="129">
        <f>SUM(Z29:AI29)</f>
        <v>0</v>
      </c>
      <c r="Z29" s="130">
        <f>'[2]Phường 1'!Z29+'[2]Phường 2'!Z29+'[2]Phường 3'!Z29+'[2]Phường An Đôn'!Z29+'[2]Xã Hải Lệ'!Z29+'[2]Phường Ninh Phong'!Z29+'[2]Phường Ninh Sơn'!Z29+'[2]Phường Phúc Thành'!Z29+'[2]Phường Tân Thành'!Z29+'[2]Phường Thanh Bình'!Z29+'[2]Phường Vân Giang'!Z29+'[2]Xã Ninh Nhất'!Z29+'[2]Xã Ninh Phúc'!Z29+'[2]Xã Ninh Tiến'!Z29+'[2]Xã Song An'!Z29+'[2]Xã Song Lãng'!Z29+'[2]Xã Tam Quang'!Z29+'[2]Xã Tân Hòa'!Z29+'[2]Xã Tân Lập'!Z29+'[2]Xã Tân Phong'!Z29+'[2]Xã Trung An'!Z29+'[2]Xã Tự Tân'!Z29+'[2]Xã Việt Hùng'!Z29+'[2]Xã Việt Thuận'!Z29+'[2]Xã Vũ Đoài'!Z29+'[2]Xã Vũ Hội'!Z29+'[2]Xã Vũ Tiến'!Z29+'[2]Xã Vũ Vân'!Z29+'[2]Xã Vũ Vinh'!Z29+'[2]Xã Xuân Hòa'!Z29</f>
        <v>0</v>
      </c>
      <c r="AA29" s="130">
        <f>'[2]Phường 1'!AA29+'[2]Phường 2'!AA29+'[2]Phường 3'!AA29+'[2]Phường An Đôn'!AA29+'[2]Xã Hải Lệ'!AA29+'[2]Phường Ninh Phong'!AA29+'[2]Phường Ninh Sơn'!AA29+'[2]Phường Phúc Thành'!AA29+'[2]Phường Tân Thành'!AA29+'[2]Phường Thanh Bình'!AA29+'[2]Phường Vân Giang'!AA29+'[2]Xã Ninh Nhất'!AA29+'[2]Xã Ninh Phúc'!AA29+'[2]Xã Ninh Tiến'!AA29+'[2]Xã Song An'!AA29+'[2]Xã Song Lãng'!AA29+'[2]Xã Tam Quang'!AA29+'[2]Xã Tân Hòa'!AA29+'[2]Xã Tân Lập'!AA29+'[2]Xã Tân Phong'!AA29+'[2]Xã Trung An'!AA29+'[2]Xã Tự Tân'!AA29+'[2]Xã Việt Hùng'!AA29+'[2]Xã Việt Thuận'!AA29+'[2]Xã Vũ Đoài'!AA29+'[2]Xã Vũ Hội'!AA29+'[2]Xã Vũ Tiến'!AA29+'[2]Xã Vũ Vân'!AA29+'[2]Xã Vũ Vinh'!AA29+'[2]Xã Xuân Hòa'!AA29</f>
        <v>0</v>
      </c>
      <c r="AB29" s="130">
        <f>'[2]Phường 1'!AB29+'[2]Phường 2'!AB29+'[2]Phường 3'!AB29+'[2]Phường An Đôn'!AB29+'[2]Xã Hải Lệ'!AB29+'[2]Phường Ninh Phong'!AB29+'[2]Phường Ninh Sơn'!AB29+'[2]Phường Phúc Thành'!AB29+'[2]Phường Tân Thành'!AB29+'[2]Phường Thanh Bình'!AB29+'[2]Phường Vân Giang'!AB29+'[2]Xã Ninh Nhất'!AB29+'[2]Xã Ninh Phúc'!AB29+'[2]Xã Ninh Tiến'!AB29+'[2]Xã Song An'!AB29+'[2]Xã Song Lãng'!AB29+'[2]Xã Tam Quang'!AB29+'[2]Xã Tân Hòa'!AB29+'[2]Xã Tân Lập'!AB29+'[2]Xã Tân Phong'!AB29+'[2]Xã Trung An'!AB29+'[2]Xã Tự Tân'!AB29+'[2]Xã Việt Hùng'!AB29+'[2]Xã Việt Thuận'!AB29+'[2]Xã Vũ Đoài'!AB29+'[2]Xã Vũ Hội'!AB29+'[2]Xã Vũ Tiến'!AB29+'[2]Xã Vũ Vân'!AB29+'[2]Xã Vũ Vinh'!AB29+'[2]Xã Xuân Hòa'!AB29</f>
        <v>0</v>
      </c>
      <c r="AC29" s="130">
        <f>'[2]Phường 1'!AC29+'[2]Phường 2'!AC29+'[2]Phường 3'!AC29+'[2]Phường An Đôn'!AC29+'[2]Xã Hải Lệ'!AC29+'[2]Phường Ninh Phong'!AC29+'[2]Phường Ninh Sơn'!AC29+'[2]Phường Phúc Thành'!AC29+'[2]Phường Tân Thành'!AC29+'[2]Phường Thanh Bình'!AC29+'[2]Phường Vân Giang'!AC29+'[2]Xã Ninh Nhất'!AC29+'[2]Xã Ninh Phúc'!AC29+'[2]Xã Ninh Tiến'!AC29+'[2]Xã Song An'!AC29+'[2]Xã Song Lãng'!AC29+'[2]Xã Tam Quang'!AC29+'[2]Xã Tân Hòa'!AC29+'[2]Xã Tân Lập'!AC29+'[2]Xã Tân Phong'!AC29+'[2]Xã Trung An'!AC29+'[2]Xã Tự Tân'!AC29+'[2]Xã Việt Hùng'!AC29+'[2]Xã Việt Thuận'!AC29+'[2]Xã Vũ Đoài'!AC29+'[2]Xã Vũ Hội'!AC29+'[2]Xã Vũ Tiến'!AC29+'[2]Xã Vũ Vân'!AC29+'[2]Xã Vũ Vinh'!AC29+'[2]Xã Xuân Hòa'!AC29</f>
        <v>0</v>
      </c>
      <c r="AD29" s="130">
        <f>'[2]Phường 1'!AD29+'[2]Phường 2'!AD29+'[2]Phường 3'!AD29+'[2]Phường An Đôn'!AD29+'[2]Xã Hải Lệ'!AD29+'[2]Phường Ninh Phong'!AD29+'[2]Phường Ninh Sơn'!AD29+'[2]Phường Phúc Thành'!AD29+'[2]Phường Tân Thành'!AD29+'[2]Phường Thanh Bình'!AD29+'[2]Phường Vân Giang'!AD29+'[2]Xã Ninh Nhất'!AD29+'[2]Xã Ninh Phúc'!AD29+'[2]Xã Ninh Tiến'!AD29+'[2]Xã Song An'!AD29+'[2]Xã Song Lãng'!AD29+'[2]Xã Tam Quang'!AD29+'[2]Xã Tân Hòa'!AD29+'[2]Xã Tân Lập'!AD29+'[2]Xã Tân Phong'!AD29+'[2]Xã Trung An'!AD29+'[2]Xã Tự Tân'!AD29+'[2]Xã Việt Hùng'!AD29+'[2]Xã Việt Thuận'!AD29+'[2]Xã Vũ Đoài'!AD29+'[2]Xã Vũ Hội'!AD29+'[2]Xã Vũ Tiến'!AD29+'[2]Xã Vũ Vân'!AD29+'[2]Xã Vũ Vinh'!AD29+'[2]Xã Xuân Hòa'!AD29</f>
        <v>0</v>
      </c>
      <c r="AE29" s="130">
        <f>'[2]Phường 1'!AE29+'[2]Phường 2'!AE29+'[2]Phường 3'!AE29+'[2]Phường An Đôn'!AE29+'[2]Xã Hải Lệ'!AE29+'[2]Phường Ninh Phong'!AE29+'[2]Phường Ninh Sơn'!AE29+'[2]Phường Phúc Thành'!AE29+'[2]Phường Tân Thành'!AE29+'[2]Phường Thanh Bình'!AE29+'[2]Phường Vân Giang'!AE29+'[2]Xã Ninh Nhất'!AE29+'[2]Xã Ninh Phúc'!AE29+'[2]Xã Ninh Tiến'!AE29+'[2]Xã Song An'!AE29+'[2]Xã Song Lãng'!AE29+'[2]Xã Tam Quang'!AE29+'[2]Xã Tân Hòa'!AE29+'[2]Xã Tân Lập'!AE29+'[2]Xã Tân Phong'!AE29+'[2]Xã Trung An'!AE29+'[2]Xã Tự Tân'!AE29+'[2]Xã Việt Hùng'!AE29+'[2]Xã Việt Thuận'!AE29+'[2]Xã Vũ Đoài'!AE29+'[2]Xã Vũ Hội'!AE29+'[2]Xã Vũ Tiến'!AE29+'[2]Xã Vũ Vân'!AE29+'[2]Xã Vũ Vinh'!AE29+'[2]Xã Xuân Hòa'!AE29</f>
        <v>0</v>
      </c>
      <c r="AF29" s="130">
        <f>'[2]Phường 1'!AF29+'[2]Phường 2'!AF29+'[2]Phường 3'!AF29+'[2]Phường An Đôn'!AF29+'[2]Xã Hải Lệ'!AF29+'[2]Phường Ninh Phong'!AF29+'[2]Phường Ninh Sơn'!AF29+'[2]Phường Phúc Thành'!AF29+'[2]Phường Tân Thành'!AF29+'[2]Phường Thanh Bình'!AF29+'[2]Phường Vân Giang'!AF29+'[2]Xã Ninh Nhất'!AF29+'[2]Xã Ninh Phúc'!AF29+'[2]Xã Ninh Tiến'!AF29+'[2]Xã Song An'!AF29+'[2]Xã Song Lãng'!AF29+'[2]Xã Tam Quang'!AF29+'[2]Xã Tân Hòa'!AF29+'[2]Xã Tân Lập'!AF29+'[2]Xã Tân Phong'!AF29+'[2]Xã Trung An'!AF29+'[2]Xã Tự Tân'!AF29+'[2]Xã Việt Hùng'!AF29+'[2]Xã Việt Thuận'!AF29+'[2]Xã Vũ Đoài'!AF29+'[2]Xã Vũ Hội'!AF29+'[2]Xã Vũ Tiến'!AF29+'[2]Xã Vũ Vân'!AF29+'[2]Xã Vũ Vinh'!AF29+'[2]Xã Xuân Hòa'!AF29</f>
        <v>0</v>
      </c>
      <c r="AG29" s="130">
        <f>'[2]Phường 1'!AG29+'[2]Phường 2'!AG29+'[2]Phường 3'!AG29+'[2]Phường An Đôn'!AG29+'[2]Xã Hải Lệ'!AG29+'[2]Phường Ninh Phong'!AG29+'[2]Phường Ninh Sơn'!AG29+'[2]Phường Phúc Thành'!AG29+'[2]Phường Tân Thành'!AG29+'[2]Phường Thanh Bình'!AG29+'[2]Phường Vân Giang'!AG29+'[2]Xã Ninh Nhất'!AG29+'[2]Xã Ninh Phúc'!AG29+'[2]Xã Ninh Tiến'!AG29+'[2]Xã Song An'!AG29+'[2]Xã Song Lãng'!AG29+'[2]Xã Tam Quang'!AG29+'[2]Xã Tân Hòa'!AG29+'[2]Xã Tân Lập'!AG29+'[2]Xã Tân Phong'!AG29+'[2]Xã Trung An'!AG29+'[2]Xã Tự Tân'!AG29+'[2]Xã Việt Hùng'!AG29+'[2]Xã Việt Thuận'!AG29+'[2]Xã Vũ Đoài'!AG29+'[2]Xã Vũ Hội'!AG29+'[2]Xã Vũ Tiến'!AG29+'[2]Xã Vũ Vân'!AG29+'[2]Xã Vũ Vinh'!AG29+'[2]Xã Xuân Hòa'!AG29</f>
        <v>0</v>
      </c>
      <c r="AH29" s="130">
        <f>'[2]Phường 1'!AH29+'[2]Phường 2'!AH29+'[2]Phường 3'!AH29+'[2]Phường An Đôn'!AH29+'[2]Xã Hải Lệ'!AH29+'[2]Phường Ninh Phong'!AH29+'[2]Phường Ninh Sơn'!AH29+'[2]Phường Phúc Thành'!AH29+'[2]Phường Tân Thành'!AH29+'[2]Phường Thanh Bình'!AH29+'[2]Phường Vân Giang'!AH29+'[2]Xã Ninh Nhất'!AH29+'[2]Xã Ninh Phúc'!AH29+'[2]Xã Ninh Tiến'!AH29+'[2]Xã Song An'!AH29+'[2]Xã Song Lãng'!AH29+'[2]Xã Tam Quang'!AH29+'[2]Xã Tân Hòa'!AH29+'[2]Xã Tân Lập'!AH29+'[2]Xã Tân Phong'!AH29+'[2]Xã Trung An'!AH29+'[2]Xã Tự Tân'!AH29+'[2]Xã Việt Hùng'!AH29+'[2]Xã Việt Thuận'!AH29+'[2]Xã Vũ Đoài'!AH29+'[2]Xã Vũ Hội'!AH29+'[2]Xã Vũ Tiến'!AH29+'[2]Xã Vũ Vân'!AH29+'[2]Xã Vũ Vinh'!AH29+'[2]Xã Xuân Hòa'!AH29</f>
        <v>0</v>
      </c>
      <c r="AI29" s="130">
        <f>'[2]Phường 1'!AI29+'[2]Phường 2'!AI29+'[2]Phường 3'!AI29+'[2]Phường An Đôn'!AI29+'[2]Xã Hải Lệ'!AI29+'[2]Phường Ninh Phong'!AI29+'[2]Phường Ninh Sơn'!AI29+'[2]Phường Phúc Thành'!AI29+'[2]Phường Tân Thành'!AI29+'[2]Phường Thanh Bình'!AI29+'[2]Phường Vân Giang'!AI29+'[2]Xã Ninh Nhất'!AI29+'[2]Xã Ninh Phúc'!AI29+'[2]Xã Ninh Tiến'!AI29+'[2]Xã Song An'!AI29+'[2]Xã Song Lãng'!AI29+'[2]Xã Tam Quang'!AI29+'[2]Xã Tân Hòa'!AI29+'[2]Xã Tân Lập'!AI29+'[2]Xã Tân Phong'!AI29+'[2]Xã Trung An'!AI29+'[2]Xã Tự Tân'!AI29+'[2]Xã Việt Hùng'!AI29+'[2]Xã Việt Thuận'!AI29+'[2]Xã Vũ Đoài'!AI29+'[2]Xã Vũ Hội'!AI29+'[2]Xã Vũ Tiến'!AI29+'[2]Xã Vũ Vân'!AI29+'[2]Xã Vũ Vinh'!AI29+'[2]Xã Xuân Hòa'!AI29</f>
        <v>0</v>
      </c>
      <c r="AJ29" s="129">
        <f t="shared" si="12"/>
        <v>0</v>
      </c>
      <c r="AK29" s="130">
        <f>'[2]Phường 1'!AK29+'[2]Phường 2'!AK29+'[2]Phường 3'!AK29+'[2]Phường An Đôn'!AK29+'[2]Xã Hải Lệ'!AK29+'[2]Phường Ninh Phong'!AK29+'[2]Phường Ninh Sơn'!AK29+'[2]Phường Phúc Thành'!AK29+'[2]Phường Tân Thành'!AK29+'[2]Phường Thanh Bình'!AK29+'[2]Phường Vân Giang'!AK29+'[2]Xã Ninh Nhất'!AK29+'[2]Xã Ninh Phúc'!AK29+'[2]Xã Ninh Tiến'!AK29+'[2]Xã Song An'!AK29+'[2]Xã Song Lãng'!AK29+'[2]Xã Tam Quang'!AK29+'[2]Xã Tân Hòa'!AK29+'[2]Xã Tân Lập'!AK29+'[2]Xã Tân Phong'!AK29+'[2]Xã Trung An'!AK29+'[2]Xã Tự Tân'!AK29+'[2]Xã Việt Hùng'!AK29+'[2]Xã Việt Thuận'!AK29+'[2]Xã Vũ Đoài'!AK29+'[2]Xã Vũ Hội'!AK29+'[2]Xã Vũ Tiến'!AK29+'[2]Xã Vũ Vân'!AK29+'[2]Xã Vũ Vinh'!AK29+'[2]Xã Xuân Hòa'!AK29</f>
        <v>0</v>
      </c>
      <c r="AL29" s="130">
        <f>'[2]Phường 1'!AL29+'[2]Phường 2'!AL29+'[2]Phường 3'!AL29+'[2]Phường An Đôn'!AL29+'[2]Xã Hải Lệ'!AL29+'[2]Phường Ninh Phong'!AL29+'[2]Phường Ninh Sơn'!AL29+'[2]Phường Phúc Thành'!AL29+'[2]Phường Tân Thành'!AL29+'[2]Phường Thanh Bình'!AL29+'[2]Phường Vân Giang'!AL29+'[2]Xã Ninh Nhất'!AL29+'[2]Xã Ninh Phúc'!AL29+'[2]Xã Ninh Tiến'!AL29+'[2]Xã Song An'!AL29+'[2]Xã Song Lãng'!AL29+'[2]Xã Tam Quang'!AL29+'[2]Xã Tân Hòa'!AL29+'[2]Xã Tân Lập'!AL29+'[2]Xã Tân Phong'!AL29+'[2]Xã Trung An'!AL29+'[2]Xã Tự Tân'!AL29+'[2]Xã Việt Hùng'!AL29+'[2]Xã Việt Thuận'!AL29+'[2]Xã Vũ Đoài'!AL29+'[2]Xã Vũ Hội'!AL29+'[2]Xã Vũ Tiến'!AL29+'[2]Xã Vũ Vân'!AL29+'[2]Xã Vũ Vinh'!AL29+'[2]Xã Xuân Hòa'!AL29</f>
        <v>0</v>
      </c>
      <c r="AM29" s="130">
        <f>'[2]Phường 1'!AM29+'[2]Phường 2'!AM29+'[2]Phường 3'!AM29+'[2]Phường An Đôn'!AM29+'[2]Xã Hải Lệ'!AM29+'[2]Phường Ninh Phong'!AM29+'[2]Phường Ninh Sơn'!AM29+'[2]Phường Phúc Thành'!AM29+'[2]Phường Tân Thành'!AM29+'[2]Phường Thanh Bình'!AM29+'[2]Phường Vân Giang'!AM29+'[2]Xã Ninh Nhất'!AM29+'[2]Xã Ninh Phúc'!AM29+'[2]Xã Ninh Tiến'!AM29+'[2]Xã Song An'!AM29+'[2]Xã Song Lãng'!AM29+'[2]Xã Tam Quang'!AM29+'[2]Xã Tân Hòa'!AM29+'[2]Xã Tân Lập'!AM29+'[2]Xã Tân Phong'!AM29+'[2]Xã Trung An'!AM29+'[2]Xã Tự Tân'!AM29+'[2]Xã Việt Hùng'!AM29+'[2]Xã Việt Thuận'!AM29+'[2]Xã Vũ Đoài'!AM29+'[2]Xã Vũ Hội'!AM29+'[2]Xã Vũ Tiến'!AM29+'[2]Xã Vũ Vân'!AM29+'[2]Xã Vũ Vinh'!AM29+'[2]Xã Xuân Hòa'!AM29</f>
        <v>0</v>
      </c>
      <c r="AN29" s="130">
        <f>'[2]Phường 1'!AN29+'[2]Phường 2'!AN29+'[2]Phường 3'!AN29+'[2]Phường An Đôn'!AN29+'[2]Xã Hải Lệ'!AN29+'[2]Phường Ninh Phong'!AN29+'[2]Phường Ninh Sơn'!AN29+'[2]Phường Phúc Thành'!AN29+'[2]Phường Tân Thành'!AN29+'[2]Phường Thanh Bình'!AN29+'[2]Phường Vân Giang'!AN29+'[2]Xã Ninh Nhất'!AN29+'[2]Xã Ninh Phúc'!AN29+'[2]Xã Ninh Tiến'!AN29+'[2]Xã Song An'!AN29+'[2]Xã Song Lãng'!AN29+'[2]Xã Tam Quang'!AN29+'[2]Xã Tân Hòa'!AN29+'[2]Xã Tân Lập'!AN29+'[2]Xã Tân Phong'!AN29+'[2]Xã Trung An'!AN29+'[2]Xã Tự Tân'!AN29+'[2]Xã Việt Hùng'!AN29+'[2]Xã Việt Thuận'!AN29+'[2]Xã Vũ Đoài'!AN29+'[2]Xã Vũ Hội'!AN29+'[2]Xã Vũ Tiến'!AN29+'[2]Xã Vũ Vân'!AN29+'[2]Xã Vũ Vinh'!AN29+'[2]Xã Xuân Hòa'!AN29</f>
        <v>0</v>
      </c>
      <c r="AO29" s="130">
        <f>'[2]Phường 1'!AO29+'[2]Phường 2'!AO29+'[2]Phường 3'!AO29+'[2]Phường An Đôn'!AO29+'[2]Xã Hải Lệ'!AO29+'[2]Phường Ninh Phong'!AO29+'[2]Phường Ninh Sơn'!AO29+'[2]Phường Phúc Thành'!AO29+'[2]Phường Tân Thành'!AO29+'[2]Phường Thanh Bình'!AO29+'[2]Phường Vân Giang'!AO29+'[2]Xã Ninh Nhất'!AO29+'[2]Xã Ninh Phúc'!AO29+'[2]Xã Ninh Tiến'!AO29+'[2]Xã Song An'!AO29+'[2]Xã Song Lãng'!AO29+'[2]Xã Tam Quang'!AO29+'[2]Xã Tân Hòa'!AO29+'[2]Xã Tân Lập'!AO29+'[2]Xã Tân Phong'!AO29+'[2]Xã Trung An'!AO29+'[2]Xã Tự Tân'!AO29+'[2]Xã Việt Hùng'!AO29+'[2]Xã Việt Thuận'!AO29+'[2]Xã Vũ Đoài'!AO29+'[2]Xã Vũ Hội'!AO29+'[2]Xã Vũ Tiến'!AO29+'[2]Xã Vũ Vân'!AO29+'[2]Xã Vũ Vinh'!AO29+'[2]Xã Xuân Hòa'!AO29</f>
        <v>0</v>
      </c>
      <c r="AP29" s="130">
        <f>'[2]Phường 1'!AP29+'[2]Phường 2'!AP29+'[2]Phường 3'!AP29+'[2]Phường An Đôn'!AP29+'[2]Xã Hải Lệ'!AP29+'[2]Phường Ninh Phong'!AP29+'[2]Phường Ninh Sơn'!AP29+'[2]Phường Phúc Thành'!AP29+'[2]Phường Tân Thành'!AP29+'[2]Phường Thanh Bình'!AP29+'[2]Phường Vân Giang'!AP29+'[2]Xã Ninh Nhất'!AP29+'[2]Xã Ninh Phúc'!AP29+'[2]Xã Ninh Tiến'!AP29+'[2]Xã Song An'!AP29+'[2]Xã Song Lãng'!AP29+'[2]Xã Tam Quang'!AP29+'[2]Xã Tân Hòa'!AP29+'[2]Xã Tân Lập'!AP29+'[2]Xã Tân Phong'!AP29+'[2]Xã Trung An'!AP29+'[2]Xã Tự Tân'!AP29+'[2]Xã Việt Hùng'!AP29+'[2]Xã Việt Thuận'!AP29+'[2]Xã Vũ Đoài'!AP29+'[2]Xã Vũ Hội'!AP29+'[2]Xã Vũ Tiến'!AP29+'[2]Xã Vũ Vân'!AP29+'[2]Xã Vũ Vinh'!AP29+'[2]Xã Xuân Hòa'!AP29</f>
        <v>0</v>
      </c>
      <c r="AQ29" s="129">
        <f t="shared" si="13"/>
        <v>0</v>
      </c>
      <c r="AR29" s="130">
        <f>'[2]Phường 1'!AR29+'[2]Phường 2'!AR29+'[2]Phường 3'!AR29+'[2]Phường An Đôn'!AR29+'[2]Xã Hải Lệ'!AR29+'[2]Phường Ninh Phong'!AR29+'[2]Phường Ninh Sơn'!AR29+'[2]Phường Phúc Thành'!AR29+'[2]Phường Tân Thành'!AR29+'[2]Phường Thanh Bình'!AR29+'[2]Phường Vân Giang'!AR29+'[2]Xã Ninh Nhất'!AR29+'[2]Xã Ninh Phúc'!AR29+'[2]Xã Ninh Tiến'!AR29+'[2]Xã Song An'!AR29+'[2]Xã Song Lãng'!AR29+'[2]Xã Tam Quang'!AR29+'[2]Xã Tân Hòa'!AR29+'[2]Xã Tân Lập'!AR29+'[2]Xã Tân Phong'!AR29+'[2]Xã Trung An'!AR29+'[2]Xã Tự Tân'!AR29+'[2]Xã Việt Hùng'!AR29+'[2]Xã Việt Thuận'!AR29+'[2]Xã Vũ Đoài'!AR29+'[2]Xã Vũ Hội'!AR29+'[2]Xã Vũ Tiến'!AR29+'[2]Xã Vũ Vân'!AR29+'[2]Xã Vũ Vinh'!AR29+'[2]Xã Xuân Hòa'!AR29</f>
        <v>0</v>
      </c>
      <c r="AS29" s="130">
        <v>0</v>
      </c>
      <c r="AT29" s="130">
        <v>0</v>
      </c>
      <c r="AU29" s="130">
        <v>0</v>
      </c>
      <c r="AV29" s="130">
        <v>0</v>
      </c>
      <c r="AW29" s="130">
        <v>0</v>
      </c>
      <c r="AX29" s="130">
        <v>0</v>
      </c>
      <c r="AY29" s="130">
        <v>0</v>
      </c>
      <c r="AZ29" s="130">
        <v>0</v>
      </c>
      <c r="BA29" s="130">
        <v>0</v>
      </c>
      <c r="BB29" s="129">
        <v>0</v>
      </c>
      <c r="BC29" s="129">
        <v>0</v>
      </c>
      <c r="BD29" s="129">
        <v>0</v>
      </c>
      <c r="BE29" s="129">
        <v>0</v>
      </c>
      <c r="BF29" s="130">
        <v>0</v>
      </c>
      <c r="BG29" s="130">
        <v>0</v>
      </c>
      <c r="BH29" s="129">
        <v>0</v>
      </c>
      <c r="BI29" s="127">
        <v>0</v>
      </c>
      <c r="BJ29" s="130">
        <v>0</v>
      </c>
      <c r="BK29" s="130">
        <v>0</v>
      </c>
      <c r="BL29" s="130">
        <v>0</v>
      </c>
      <c r="BM29" s="130">
        <v>0</v>
      </c>
      <c r="BN29" s="130">
        <v>0</v>
      </c>
      <c r="BO29" s="129">
        <v>0</v>
      </c>
      <c r="BP29" s="131">
        <v>0.18</v>
      </c>
      <c r="BQ29" s="131">
        <v>3.0219720000000003</v>
      </c>
      <c r="BR29" s="92">
        <f>'17-CH'!$G29</f>
        <v>3.0219720000000003</v>
      </c>
      <c r="BS29" s="116">
        <f t="shared" si="1"/>
        <v>0</v>
      </c>
    </row>
    <row r="30" spans="1:71" ht="19.899999999999999" customHeight="1">
      <c r="A30" s="126" t="s">
        <v>61</v>
      </c>
      <c r="B30" s="88" t="s">
        <v>135</v>
      </c>
      <c r="C30" s="87" t="s">
        <v>136</v>
      </c>
      <c r="D30" s="129">
        <f>'[2]01CH'!D30</f>
        <v>32.500039999999998</v>
      </c>
      <c r="E30" s="127">
        <f t="shared" si="11"/>
        <v>0</v>
      </c>
      <c r="F30" s="129">
        <f t="shared" si="14"/>
        <v>0</v>
      </c>
      <c r="G30" s="129">
        <f>SUM(G32:G41)</f>
        <v>0</v>
      </c>
      <c r="H30" s="129">
        <f t="shared" ref="H30:R30" si="15">SUM(H32:H41)</f>
        <v>0</v>
      </c>
      <c r="I30" s="129">
        <f t="shared" si="15"/>
        <v>0</v>
      </c>
      <c r="J30" s="129">
        <f t="shared" si="15"/>
        <v>0</v>
      </c>
      <c r="K30" s="129">
        <f t="shared" si="15"/>
        <v>0</v>
      </c>
      <c r="L30" s="129">
        <f t="shared" si="15"/>
        <v>0</v>
      </c>
      <c r="M30" s="129">
        <f t="shared" si="15"/>
        <v>0</v>
      </c>
      <c r="N30" s="130">
        <f t="shared" si="15"/>
        <v>0</v>
      </c>
      <c r="O30" s="129">
        <f t="shared" si="15"/>
        <v>0</v>
      </c>
      <c r="P30" s="129">
        <f t="shared" si="15"/>
        <v>0</v>
      </c>
      <c r="Q30" s="129">
        <f t="shared" si="15"/>
        <v>0</v>
      </c>
      <c r="R30" s="129">
        <f t="shared" si="15"/>
        <v>0</v>
      </c>
      <c r="S30" s="127">
        <f>SUM(T30:X30)+AJ30+AQ30+BB30+BC30+BD30+BE30+BH30+AI30+AH30+AG30+AF30+AE30+AD30+AC30+AB30+AA30+Z30</f>
        <v>0.06</v>
      </c>
      <c r="T30" s="129">
        <f t="shared" ref="T30:X30" si="16">SUM(T32:T41)</f>
        <v>0</v>
      </c>
      <c r="U30" s="129">
        <f t="shared" si="16"/>
        <v>0.06</v>
      </c>
      <c r="V30" s="129">
        <f t="shared" si="16"/>
        <v>0</v>
      </c>
      <c r="W30" s="129">
        <f t="shared" si="16"/>
        <v>0</v>
      </c>
      <c r="X30" s="129">
        <f t="shared" si="16"/>
        <v>0</v>
      </c>
      <c r="Y30" s="140">
        <f>$D30-$BO30</f>
        <v>32.440039999999996</v>
      </c>
      <c r="Z30" s="130">
        <f>SUM(Z33:Z41)</f>
        <v>0</v>
      </c>
      <c r="AA30" s="130">
        <f>SUM(AA34:AA41)+AA32</f>
        <v>0</v>
      </c>
      <c r="AB30" s="130">
        <f>SUM(AB35:AB41)+AB32+AB33</f>
        <v>0</v>
      </c>
      <c r="AC30" s="130">
        <f>SUM(AC32:AC34)+AC36+AC37+AC38+AC39+AC40+AC41</f>
        <v>0</v>
      </c>
      <c r="AD30" s="130">
        <f>SUM(AD32:AD35)+AD37+AD38+AD39+AD40+AD41</f>
        <v>0</v>
      </c>
      <c r="AE30" s="130">
        <f>SUM(AE32:AE36)+AE38+AE39+AE40+AE41</f>
        <v>0</v>
      </c>
      <c r="AF30" s="130">
        <f>SUM(AF32:AF37)+AF39+AF40+AF41</f>
        <v>0</v>
      </c>
      <c r="AG30" s="130">
        <f>SUM(AG32:AG38)+AG40+AG41</f>
        <v>0</v>
      </c>
      <c r="AH30" s="130">
        <f>SUM(AH32:AH39)+AH41</f>
        <v>0</v>
      </c>
      <c r="AI30" s="130">
        <f>SUM(AI32:AI40)</f>
        <v>0</v>
      </c>
      <c r="AJ30" s="129">
        <f t="shared" si="12"/>
        <v>0</v>
      </c>
      <c r="AK30" s="130">
        <f>SUM(AK32:AK41)</f>
        <v>0</v>
      </c>
      <c r="AL30" s="130">
        <f t="shared" ref="AL30:AR30" si="17">SUM(AL32:AL41)</f>
        <v>0</v>
      </c>
      <c r="AM30" s="130">
        <f t="shared" si="17"/>
        <v>0</v>
      </c>
      <c r="AN30" s="130">
        <f t="shared" si="17"/>
        <v>0</v>
      </c>
      <c r="AO30" s="130">
        <f t="shared" si="17"/>
        <v>0</v>
      </c>
      <c r="AP30" s="130">
        <f t="shared" si="17"/>
        <v>0</v>
      </c>
      <c r="AQ30" s="129">
        <f t="shared" si="13"/>
        <v>0</v>
      </c>
      <c r="AR30" s="130">
        <f t="shared" si="17"/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29">
        <v>0</v>
      </c>
      <c r="BC30" s="129">
        <v>0</v>
      </c>
      <c r="BD30" s="129">
        <v>0</v>
      </c>
      <c r="BE30" s="129">
        <v>0</v>
      </c>
      <c r="BF30" s="130">
        <v>0</v>
      </c>
      <c r="BG30" s="130">
        <v>0</v>
      </c>
      <c r="BH30" s="129">
        <v>0</v>
      </c>
      <c r="BI30" s="127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29">
        <v>0.06</v>
      </c>
      <c r="BP30" s="131">
        <v>1.3399999999999999</v>
      </c>
      <c r="BQ30" s="131">
        <v>33.840040000000002</v>
      </c>
      <c r="BR30" s="92">
        <f>'17-CH'!$G30</f>
        <v>33.840040000000002</v>
      </c>
      <c r="BS30" s="116">
        <f t="shared" si="1"/>
        <v>0</v>
      </c>
    </row>
    <row r="31" spans="1:71" ht="19.899999999999999" customHeight="1">
      <c r="A31" s="126"/>
      <c r="B31" s="88" t="s">
        <v>45</v>
      </c>
      <c r="C31" s="87"/>
      <c r="D31" s="129">
        <f>'[2]01CH'!D31</f>
        <v>0</v>
      </c>
      <c r="E31" s="127"/>
      <c r="F31" s="129"/>
      <c r="G31" s="129"/>
      <c r="H31" s="129"/>
      <c r="I31" s="129"/>
      <c r="J31" s="129"/>
      <c r="K31" s="129"/>
      <c r="L31" s="129"/>
      <c r="M31" s="129"/>
      <c r="N31" s="130"/>
      <c r="O31" s="129"/>
      <c r="P31" s="129"/>
      <c r="Q31" s="129"/>
      <c r="R31" s="129"/>
      <c r="S31" s="127"/>
      <c r="T31" s="129"/>
      <c r="U31" s="129"/>
      <c r="V31" s="129"/>
      <c r="W31" s="129"/>
      <c r="X31" s="129"/>
      <c r="Y31" s="129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29"/>
      <c r="AK31" s="130"/>
      <c r="AL31" s="130"/>
      <c r="AM31" s="130"/>
      <c r="AN31" s="130"/>
      <c r="AO31" s="130"/>
      <c r="AP31" s="130"/>
      <c r="AQ31" s="129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29"/>
      <c r="BC31" s="129"/>
      <c r="BD31" s="129"/>
      <c r="BE31" s="129">
        <v>0</v>
      </c>
      <c r="BF31" s="130"/>
      <c r="BG31" s="130"/>
      <c r="BH31" s="129"/>
      <c r="BI31" s="127"/>
      <c r="BJ31" s="130"/>
      <c r="BK31" s="130"/>
      <c r="BL31" s="130"/>
      <c r="BM31" s="130"/>
      <c r="BN31" s="142"/>
      <c r="BO31" s="129"/>
      <c r="BP31" s="131"/>
      <c r="BQ31" s="131"/>
      <c r="BR31" s="92">
        <f>'17-CH'!$G31</f>
        <v>0</v>
      </c>
      <c r="BS31" s="116">
        <f t="shared" si="1"/>
        <v>0</v>
      </c>
    </row>
    <row r="32" spans="1:71" ht="19.899999999999999" customHeight="1">
      <c r="A32" s="126" t="s">
        <v>137</v>
      </c>
      <c r="B32" s="88" t="s">
        <v>138</v>
      </c>
      <c r="C32" s="87" t="s">
        <v>71</v>
      </c>
      <c r="D32" s="129">
        <f>'[2]01CH'!D32</f>
        <v>4.2154210000000001</v>
      </c>
      <c r="E32" s="127">
        <f t="shared" ref="E32:E49" si="18">I32+J32+K32+L32+M32+O32+P32+Q32+F32+R32</f>
        <v>0</v>
      </c>
      <c r="F32" s="129">
        <f>G32+H32</f>
        <v>0</v>
      </c>
      <c r="G32" s="129">
        <f>'[2]Phường 1'!G32+'[2]Phường 2'!G32+'[2]Phường 3'!G32+'[2]Phường An Đôn'!G32+'[2]Xã Hải Lệ'!G32+'[2]Phường Ninh Phong'!G32+'[2]Phường Ninh Sơn'!G32+'[2]Phường Phúc Thành'!G32+'[2]Phường Tân Thành'!G32+'[2]Phường Thanh Bình'!G32+'[2]Phường Vân Giang'!G32+'[2]Xã Ninh Nhất'!G32+'[2]Xã Ninh Phúc'!G32+'[2]Xã Ninh Tiến'!G32+'[2]Xã Song An'!G32+'[2]Xã Song Lãng'!G32+'[2]Xã Tam Quang'!G32+'[2]Xã Tân Hòa'!G32+'[2]Xã Tân Lập'!G32+'[2]Xã Tân Phong'!G32+'[2]Xã Trung An'!G32+'[2]Xã Tự Tân'!G32+'[2]Xã Việt Hùng'!G32+'[2]Xã Việt Thuận'!G32+'[2]Xã Vũ Đoài'!G32+'[2]Xã Vũ Hội'!G32+'[2]Xã Vũ Tiến'!G32+'[2]Xã Vũ Vân'!G32+'[2]Xã Vũ Vinh'!G32+'[2]Xã Xuân Hòa'!G32</f>
        <v>0</v>
      </c>
      <c r="H32" s="129">
        <f>'[2]Phường 1'!H32+'[2]Phường 2'!H32+'[2]Phường 3'!H32+'[2]Phường An Đôn'!H32+'[2]Xã Hải Lệ'!H32+'[2]Phường Ninh Phong'!H32+'[2]Phường Ninh Sơn'!H32+'[2]Phường Phúc Thành'!H32+'[2]Phường Tân Thành'!H32+'[2]Phường Thanh Bình'!H32+'[2]Phường Vân Giang'!H32+'[2]Xã Ninh Nhất'!H32+'[2]Xã Ninh Phúc'!H32+'[2]Xã Ninh Tiến'!H32+'[2]Xã Song An'!H32+'[2]Xã Song Lãng'!H32+'[2]Xã Tam Quang'!H32+'[2]Xã Tân Hòa'!H32+'[2]Xã Tân Lập'!H32+'[2]Xã Tân Phong'!H32+'[2]Xã Trung An'!H32+'[2]Xã Tự Tân'!H32+'[2]Xã Việt Hùng'!H32+'[2]Xã Việt Thuận'!H32+'[2]Xã Vũ Đoài'!H32+'[2]Xã Vũ Hội'!H32+'[2]Xã Vũ Tiến'!H32+'[2]Xã Vũ Vân'!H32+'[2]Xã Vũ Vinh'!H32+'[2]Xã Xuân Hòa'!H32</f>
        <v>0</v>
      </c>
      <c r="I32" s="129">
        <f>'[2]Phường 1'!I32+'[2]Phường 2'!I32+'[2]Phường 3'!I32+'[2]Phường An Đôn'!I32+'[2]Xã Hải Lệ'!I32+'[2]Phường Ninh Phong'!I32+'[2]Phường Ninh Sơn'!I32+'[2]Phường Phúc Thành'!I32+'[2]Phường Tân Thành'!I32+'[2]Phường Thanh Bình'!I32+'[2]Phường Vân Giang'!I32+'[2]Xã Ninh Nhất'!I32+'[2]Xã Ninh Phúc'!I32+'[2]Xã Ninh Tiến'!I32+'[2]Xã Song An'!I32+'[2]Xã Song Lãng'!I32+'[2]Xã Tam Quang'!I32+'[2]Xã Tân Hòa'!I32+'[2]Xã Tân Lập'!I32+'[2]Xã Tân Phong'!I32+'[2]Xã Trung An'!I32+'[2]Xã Tự Tân'!I32+'[2]Xã Việt Hùng'!I32+'[2]Xã Việt Thuận'!I32+'[2]Xã Vũ Đoài'!I32+'[2]Xã Vũ Hội'!I32+'[2]Xã Vũ Tiến'!I32+'[2]Xã Vũ Vân'!I32+'[2]Xã Vũ Vinh'!I32+'[2]Xã Xuân Hòa'!I32</f>
        <v>0</v>
      </c>
      <c r="J32" s="129">
        <f>'[2]Phường 1'!J32+'[2]Phường 2'!J32+'[2]Phường 3'!J32+'[2]Phường An Đôn'!J32+'[2]Xã Hải Lệ'!J32+'[2]Phường Ninh Phong'!J32+'[2]Phường Ninh Sơn'!J32+'[2]Phường Phúc Thành'!J32+'[2]Phường Tân Thành'!J32+'[2]Phường Thanh Bình'!J32+'[2]Phường Vân Giang'!J32+'[2]Xã Ninh Nhất'!J32+'[2]Xã Ninh Phúc'!J32+'[2]Xã Ninh Tiến'!J32+'[2]Xã Song An'!J32+'[2]Xã Song Lãng'!J32+'[2]Xã Tam Quang'!J32+'[2]Xã Tân Hòa'!J32+'[2]Xã Tân Lập'!J32+'[2]Xã Tân Phong'!J32+'[2]Xã Trung An'!J32+'[2]Xã Tự Tân'!J32+'[2]Xã Việt Hùng'!J32+'[2]Xã Việt Thuận'!J32+'[2]Xã Vũ Đoài'!J32+'[2]Xã Vũ Hội'!J32+'[2]Xã Vũ Tiến'!J32+'[2]Xã Vũ Vân'!J32+'[2]Xã Vũ Vinh'!J32+'[2]Xã Xuân Hòa'!J32</f>
        <v>0</v>
      </c>
      <c r="K32" s="129">
        <f>'[2]Phường 1'!K32+'[2]Phường 2'!K32+'[2]Phường 3'!K32+'[2]Phường An Đôn'!K32+'[2]Xã Hải Lệ'!K32+'[2]Phường Ninh Phong'!K32+'[2]Phường Ninh Sơn'!K32+'[2]Phường Phúc Thành'!K32+'[2]Phường Tân Thành'!K32+'[2]Phường Thanh Bình'!K32+'[2]Phường Vân Giang'!K32+'[2]Xã Ninh Nhất'!K32+'[2]Xã Ninh Phúc'!K32+'[2]Xã Ninh Tiến'!K32+'[2]Xã Song An'!K32+'[2]Xã Song Lãng'!K32+'[2]Xã Tam Quang'!K32+'[2]Xã Tân Hòa'!K32+'[2]Xã Tân Lập'!K32+'[2]Xã Tân Phong'!K32+'[2]Xã Trung An'!K32+'[2]Xã Tự Tân'!K32+'[2]Xã Việt Hùng'!K32+'[2]Xã Việt Thuận'!K32+'[2]Xã Vũ Đoài'!K32+'[2]Xã Vũ Hội'!K32+'[2]Xã Vũ Tiến'!K32+'[2]Xã Vũ Vân'!K32+'[2]Xã Vũ Vinh'!K32+'[2]Xã Xuân Hòa'!K32</f>
        <v>0</v>
      </c>
      <c r="L32" s="129">
        <f>'[2]Phường 1'!L32+'[2]Phường 2'!L32+'[2]Phường 3'!L32+'[2]Phường An Đôn'!L32+'[2]Xã Hải Lệ'!L32+'[2]Phường Ninh Phong'!L32+'[2]Phường Ninh Sơn'!L32+'[2]Phường Phúc Thành'!L32+'[2]Phường Tân Thành'!L32+'[2]Phường Thanh Bình'!L32+'[2]Phường Vân Giang'!L32+'[2]Xã Ninh Nhất'!L32+'[2]Xã Ninh Phúc'!L32+'[2]Xã Ninh Tiến'!L32+'[2]Xã Song An'!L32+'[2]Xã Song Lãng'!L32+'[2]Xã Tam Quang'!L32+'[2]Xã Tân Hòa'!L32+'[2]Xã Tân Lập'!L32+'[2]Xã Tân Phong'!L32+'[2]Xã Trung An'!L32+'[2]Xã Tự Tân'!L32+'[2]Xã Việt Hùng'!L32+'[2]Xã Việt Thuận'!L32+'[2]Xã Vũ Đoài'!L32+'[2]Xã Vũ Hội'!L32+'[2]Xã Vũ Tiến'!L32+'[2]Xã Vũ Vân'!L32+'[2]Xã Vũ Vinh'!L32+'[2]Xã Xuân Hòa'!L32</f>
        <v>0</v>
      </c>
      <c r="M32" s="129">
        <f>'[2]Phường 1'!M32+'[2]Phường 2'!M32+'[2]Phường 3'!M32+'[2]Phường An Đôn'!M32+'[2]Xã Hải Lệ'!M32+'[2]Phường Ninh Phong'!M32+'[2]Phường Ninh Sơn'!M32+'[2]Phường Phúc Thành'!M32+'[2]Phường Tân Thành'!M32+'[2]Phường Thanh Bình'!M32+'[2]Phường Vân Giang'!M32+'[2]Xã Ninh Nhất'!M32+'[2]Xã Ninh Phúc'!M32+'[2]Xã Ninh Tiến'!M32+'[2]Xã Song An'!M32+'[2]Xã Song Lãng'!M32+'[2]Xã Tam Quang'!M32+'[2]Xã Tân Hòa'!M32+'[2]Xã Tân Lập'!M32+'[2]Xã Tân Phong'!M32+'[2]Xã Trung An'!M32+'[2]Xã Tự Tân'!M32+'[2]Xã Việt Hùng'!M32+'[2]Xã Việt Thuận'!M32+'[2]Xã Vũ Đoài'!M32+'[2]Xã Vũ Hội'!M32+'[2]Xã Vũ Tiến'!M32+'[2]Xã Vũ Vân'!M32+'[2]Xã Vũ Vinh'!M32+'[2]Xã Xuân Hòa'!M32</f>
        <v>0</v>
      </c>
      <c r="N32" s="130">
        <f>'[2]Phường 1'!N32+'[2]Phường 2'!N32+'[2]Phường 3'!N32+'[2]Phường An Đôn'!N32+'[2]Xã Hải Lệ'!N32+'[2]Phường Ninh Phong'!N32+'[2]Phường Ninh Sơn'!N32+'[2]Phường Phúc Thành'!N32+'[2]Phường Tân Thành'!N32+'[2]Phường Thanh Bình'!N32+'[2]Phường Vân Giang'!N32+'[2]Xã Ninh Nhất'!N32+'[2]Xã Ninh Phúc'!N32+'[2]Xã Ninh Tiến'!N32+'[2]Xã Song An'!N32+'[2]Xã Song Lãng'!N32+'[2]Xã Tam Quang'!N32+'[2]Xã Tân Hòa'!N32+'[2]Xã Tân Lập'!N32+'[2]Xã Tân Phong'!N32+'[2]Xã Trung An'!N32+'[2]Xã Tự Tân'!N32+'[2]Xã Việt Hùng'!N32+'[2]Xã Việt Thuận'!N32+'[2]Xã Vũ Đoài'!N32+'[2]Xã Vũ Hội'!N32+'[2]Xã Vũ Tiến'!N32+'[2]Xã Vũ Vân'!N32+'[2]Xã Vũ Vinh'!N32+'[2]Xã Xuân Hòa'!N32</f>
        <v>0</v>
      </c>
      <c r="O32" s="129">
        <f>'[2]Phường 1'!O32+'[2]Phường 2'!O32+'[2]Phường 3'!O32+'[2]Phường An Đôn'!O32+'[2]Xã Hải Lệ'!O32+'[2]Phường Ninh Phong'!O32+'[2]Phường Ninh Sơn'!O32+'[2]Phường Phúc Thành'!O32+'[2]Phường Tân Thành'!O32+'[2]Phường Thanh Bình'!O32+'[2]Phường Vân Giang'!O32+'[2]Xã Ninh Nhất'!O32+'[2]Xã Ninh Phúc'!O32+'[2]Xã Ninh Tiến'!O32+'[2]Xã Song An'!O32+'[2]Xã Song Lãng'!O32+'[2]Xã Tam Quang'!O32+'[2]Xã Tân Hòa'!O32+'[2]Xã Tân Lập'!O32+'[2]Xã Tân Phong'!O32+'[2]Xã Trung An'!O32+'[2]Xã Tự Tân'!O32+'[2]Xã Việt Hùng'!O32+'[2]Xã Việt Thuận'!O32+'[2]Xã Vũ Đoài'!O32+'[2]Xã Vũ Hội'!O32+'[2]Xã Vũ Tiến'!O32+'[2]Xã Vũ Vân'!O32+'[2]Xã Vũ Vinh'!O32+'[2]Xã Xuân Hòa'!O32</f>
        <v>0</v>
      </c>
      <c r="P32" s="129">
        <f>'[2]Phường 1'!P32+'[2]Phường 2'!P32+'[2]Phường 3'!P32+'[2]Phường An Đôn'!P32+'[2]Xã Hải Lệ'!P32+'[2]Phường Ninh Phong'!P32+'[2]Phường Ninh Sơn'!P32+'[2]Phường Phúc Thành'!P32+'[2]Phường Tân Thành'!P32+'[2]Phường Thanh Bình'!P32+'[2]Phường Vân Giang'!P32+'[2]Xã Ninh Nhất'!P32+'[2]Xã Ninh Phúc'!P32+'[2]Xã Ninh Tiến'!P32+'[2]Xã Song An'!P32+'[2]Xã Song Lãng'!P32+'[2]Xã Tam Quang'!P32+'[2]Xã Tân Hòa'!P32+'[2]Xã Tân Lập'!P32+'[2]Xã Tân Phong'!P32+'[2]Xã Trung An'!P32+'[2]Xã Tự Tân'!P32+'[2]Xã Việt Hùng'!P32+'[2]Xã Việt Thuận'!P32+'[2]Xã Vũ Đoài'!P32+'[2]Xã Vũ Hội'!P32+'[2]Xã Vũ Tiến'!P32+'[2]Xã Vũ Vân'!P32+'[2]Xã Vũ Vinh'!P32+'[2]Xã Xuân Hòa'!P32</f>
        <v>0</v>
      </c>
      <c r="Q32" s="129">
        <f>'[2]Phường 1'!Q32+'[2]Phường 2'!Q32+'[2]Phường 3'!Q32+'[2]Phường An Đôn'!Q32+'[2]Xã Hải Lệ'!Q32+'[2]Phường Ninh Phong'!Q32+'[2]Phường Ninh Sơn'!Q32+'[2]Phường Phúc Thành'!Q32+'[2]Phường Tân Thành'!Q32+'[2]Phường Thanh Bình'!Q32+'[2]Phường Vân Giang'!Q32+'[2]Xã Ninh Nhất'!Q32+'[2]Xã Ninh Phúc'!Q32+'[2]Xã Ninh Tiến'!Q32+'[2]Xã Song An'!Q32+'[2]Xã Song Lãng'!Q32+'[2]Xã Tam Quang'!Q32+'[2]Xã Tân Hòa'!Q32+'[2]Xã Tân Lập'!Q32+'[2]Xã Tân Phong'!Q32+'[2]Xã Trung An'!Q32+'[2]Xã Tự Tân'!Q32+'[2]Xã Việt Hùng'!Q32+'[2]Xã Việt Thuận'!Q32+'[2]Xã Vũ Đoài'!Q32+'[2]Xã Vũ Hội'!Q32+'[2]Xã Vũ Tiến'!Q32+'[2]Xã Vũ Vân'!Q32+'[2]Xã Vũ Vinh'!Q32+'[2]Xã Xuân Hòa'!Q32</f>
        <v>0</v>
      </c>
      <c r="R32" s="129">
        <f>'[2]Phường 1'!R32+'[2]Phường 2'!R32+'[2]Phường 3'!R32+'[2]Phường An Đôn'!R32+'[2]Xã Hải Lệ'!R32+'[2]Phường Ninh Phong'!R32+'[2]Phường Ninh Sơn'!R32+'[2]Phường Phúc Thành'!R32+'[2]Phường Tân Thành'!R32+'[2]Phường Thanh Bình'!R32+'[2]Phường Vân Giang'!R32+'[2]Xã Ninh Nhất'!R32+'[2]Xã Ninh Phúc'!R32+'[2]Xã Ninh Tiến'!R32+'[2]Xã Song An'!R32+'[2]Xã Song Lãng'!R32+'[2]Xã Tam Quang'!R32+'[2]Xã Tân Hòa'!R32+'[2]Xã Tân Lập'!R32+'[2]Xã Tân Phong'!R32+'[2]Xã Trung An'!R32+'[2]Xã Tự Tân'!R32+'[2]Xã Việt Hùng'!R32+'[2]Xã Việt Thuận'!R32+'[2]Xã Vũ Đoài'!R32+'[2]Xã Vũ Hội'!R32+'[2]Xã Vũ Tiến'!R32+'[2]Xã Vũ Vân'!R32+'[2]Xã Vũ Vinh'!R32+'[2]Xã Xuân Hòa'!R32</f>
        <v>0</v>
      </c>
      <c r="S32" s="127">
        <f t="shared" ref="S32:S41" si="19">SUM(T32:X32)+Y32+AJ32+AQ32+BB32+BC32+BD32+BE32+BH32</f>
        <v>0</v>
      </c>
      <c r="T32" s="129">
        <f>'[2]Phường 1'!T32+'[2]Phường 2'!T32+'[2]Phường 3'!T32+'[2]Phường An Đôn'!T32+'[2]Xã Hải Lệ'!T32+'[2]Phường Ninh Phong'!T32+'[2]Phường Ninh Sơn'!T32+'[2]Phường Phúc Thành'!T32+'[2]Phường Tân Thành'!T32+'[2]Phường Thanh Bình'!T32+'[2]Phường Vân Giang'!T32+'[2]Xã Ninh Nhất'!T32+'[2]Xã Ninh Phúc'!T32+'[2]Xã Ninh Tiến'!T32+'[2]Xã Song An'!T32+'[2]Xã Song Lãng'!T32+'[2]Xã Tam Quang'!T32+'[2]Xã Tân Hòa'!T32+'[2]Xã Tân Lập'!T32+'[2]Xã Tân Phong'!T32+'[2]Xã Trung An'!T32+'[2]Xã Tự Tân'!T32+'[2]Xã Việt Hùng'!T32+'[2]Xã Việt Thuận'!T32+'[2]Xã Vũ Đoài'!T32+'[2]Xã Vũ Hội'!T32+'[2]Xã Vũ Tiến'!T32+'[2]Xã Vũ Vân'!T32+'[2]Xã Vũ Vinh'!T32+'[2]Xã Xuân Hòa'!T32</f>
        <v>0</v>
      </c>
      <c r="U32" s="129">
        <f>'[2]Phường 1'!U32+'[2]Phường 2'!U32+'[2]Phường 3'!U32+'[2]Phường An Đôn'!U32+'[2]Xã Hải Lệ'!U32+'[2]Phường Ninh Phong'!U32+'[2]Phường Ninh Sơn'!U32+'[2]Phường Phúc Thành'!U32+'[2]Phường Tân Thành'!U32+'[2]Phường Thanh Bình'!U32+'[2]Phường Vân Giang'!U32+'[2]Xã Ninh Nhất'!U32+'[2]Xã Ninh Phúc'!U32+'[2]Xã Ninh Tiến'!U32+'[2]Xã Song An'!U32+'[2]Xã Song Lãng'!U32+'[2]Xã Tam Quang'!U32+'[2]Xã Tân Hòa'!U32+'[2]Xã Tân Lập'!U32+'[2]Xã Tân Phong'!U32+'[2]Xã Trung An'!U32+'[2]Xã Tự Tân'!U32+'[2]Xã Việt Hùng'!U32+'[2]Xã Việt Thuận'!U32+'[2]Xã Vũ Đoài'!U32+'[2]Xã Vũ Hội'!U32+'[2]Xã Vũ Tiến'!U32+'[2]Xã Vũ Vân'!U32+'[2]Xã Vũ Vinh'!U32+'[2]Xã Xuân Hòa'!U32</f>
        <v>0</v>
      </c>
      <c r="V32" s="129">
        <f>'[2]Phường 1'!V32+'[2]Phường 2'!V32+'[2]Phường 3'!V32+'[2]Phường An Đôn'!V32+'[2]Xã Hải Lệ'!V32+'[2]Phường Ninh Phong'!V32+'[2]Phường Ninh Sơn'!V32+'[2]Phường Phúc Thành'!V32+'[2]Phường Tân Thành'!V32+'[2]Phường Thanh Bình'!V32+'[2]Phường Vân Giang'!V32+'[2]Xã Ninh Nhất'!V32+'[2]Xã Ninh Phúc'!V32+'[2]Xã Ninh Tiến'!V32+'[2]Xã Song An'!V32+'[2]Xã Song Lãng'!V32+'[2]Xã Tam Quang'!V32+'[2]Xã Tân Hòa'!V32+'[2]Xã Tân Lập'!V32+'[2]Xã Tân Phong'!V32+'[2]Xã Trung An'!V32+'[2]Xã Tự Tân'!V32+'[2]Xã Việt Hùng'!V32+'[2]Xã Việt Thuận'!V32+'[2]Xã Vũ Đoài'!V32+'[2]Xã Vũ Hội'!V32+'[2]Xã Vũ Tiến'!V32+'[2]Xã Vũ Vân'!V32+'[2]Xã Vũ Vinh'!V32+'[2]Xã Xuân Hòa'!V32</f>
        <v>0</v>
      </c>
      <c r="W32" s="129">
        <f>'[2]Phường 1'!W32+'[2]Phường 2'!W32+'[2]Phường 3'!W32+'[2]Phường An Đôn'!W32+'[2]Xã Hải Lệ'!W32+'[2]Phường Ninh Phong'!W32+'[2]Phường Ninh Sơn'!W32+'[2]Phường Phúc Thành'!W32+'[2]Phường Tân Thành'!W32+'[2]Phường Thanh Bình'!W32+'[2]Phường Vân Giang'!W32+'[2]Xã Ninh Nhất'!W32+'[2]Xã Ninh Phúc'!W32+'[2]Xã Ninh Tiến'!W32+'[2]Xã Song An'!W32+'[2]Xã Song Lãng'!W32+'[2]Xã Tam Quang'!W32+'[2]Xã Tân Hòa'!W32+'[2]Xã Tân Lập'!W32+'[2]Xã Tân Phong'!W32+'[2]Xã Trung An'!W32+'[2]Xã Tự Tân'!W32+'[2]Xã Việt Hùng'!W32+'[2]Xã Việt Thuận'!W32+'[2]Xã Vũ Đoài'!W32+'[2]Xã Vũ Hội'!W32+'[2]Xã Vũ Tiến'!W32+'[2]Xã Vũ Vân'!W32+'[2]Xã Vũ Vinh'!W32+'[2]Xã Xuân Hòa'!W32</f>
        <v>0</v>
      </c>
      <c r="X32" s="129">
        <f>'[2]Phường 1'!X32+'[2]Phường 2'!X32+'[2]Phường 3'!X32+'[2]Phường An Đôn'!X32+'[2]Xã Hải Lệ'!X32+'[2]Phường Ninh Phong'!X32+'[2]Phường Ninh Sơn'!X32+'[2]Phường Phúc Thành'!X32+'[2]Phường Tân Thành'!X32+'[2]Phường Thanh Bình'!X32+'[2]Phường Vân Giang'!X32+'[2]Xã Ninh Nhất'!X32+'[2]Xã Ninh Phúc'!X32+'[2]Xã Ninh Tiến'!X32+'[2]Xã Song An'!X32+'[2]Xã Song Lãng'!X32+'[2]Xã Tam Quang'!X32+'[2]Xã Tân Hòa'!X32+'[2]Xã Tân Lập'!X32+'[2]Xã Tân Phong'!X32+'[2]Xã Trung An'!X32+'[2]Xã Tự Tân'!X32+'[2]Xã Việt Hùng'!X32+'[2]Xã Việt Thuận'!X32+'[2]Xã Vũ Đoài'!X32+'[2]Xã Vũ Hội'!X32+'[2]Xã Vũ Tiến'!X32+'[2]Xã Vũ Vân'!X32+'[2]Xã Vũ Vinh'!X32+'[2]Xã Xuân Hòa'!X32</f>
        <v>0</v>
      </c>
      <c r="Y32" s="129">
        <f>SUM(AA32:AI32)</f>
        <v>0</v>
      </c>
      <c r="Z32" s="143">
        <f>$D32-$BO32</f>
        <v>4.2154210000000001</v>
      </c>
      <c r="AA32" s="130">
        <f>'[2]Phường 1'!AA32+'[2]Phường 2'!AA32+'[2]Phường 3'!AA32+'[2]Phường An Đôn'!AA32+'[2]Xã Hải Lệ'!AA32+'[2]Phường Ninh Phong'!AA32+'[2]Phường Ninh Sơn'!AA32+'[2]Phường Phúc Thành'!AA32+'[2]Phường Tân Thành'!AA32+'[2]Phường Thanh Bình'!AA32+'[2]Phường Vân Giang'!AA32+'[2]Xã Ninh Nhất'!AA32+'[2]Xã Ninh Phúc'!AA32+'[2]Xã Ninh Tiến'!AA32+'[2]Xã Song An'!AA32+'[2]Xã Song Lãng'!AA32+'[2]Xã Tam Quang'!AA32+'[2]Xã Tân Hòa'!AA32+'[2]Xã Tân Lập'!AA32+'[2]Xã Tân Phong'!AA32+'[2]Xã Trung An'!AA32+'[2]Xã Tự Tân'!AA32+'[2]Xã Việt Hùng'!AA32+'[2]Xã Việt Thuận'!AA32+'[2]Xã Vũ Đoài'!AA32+'[2]Xã Vũ Hội'!AA32+'[2]Xã Vũ Tiến'!AA32+'[2]Xã Vũ Vân'!AA32+'[2]Xã Vũ Vinh'!AA32+'[2]Xã Xuân Hòa'!AA32</f>
        <v>0</v>
      </c>
      <c r="AB32" s="130">
        <f>'[2]Phường 1'!AB32+'[2]Phường 2'!AB32+'[2]Phường 3'!AB32+'[2]Phường An Đôn'!AB32+'[2]Xã Hải Lệ'!AB32+'[2]Phường Ninh Phong'!AB32+'[2]Phường Ninh Sơn'!AB32+'[2]Phường Phúc Thành'!AB32+'[2]Phường Tân Thành'!AB32+'[2]Phường Thanh Bình'!AB32+'[2]Phường Vân Giang'!AB32+'[2]Xã Ninh Nhất'!AB32+'[2]Xã Ninh Phúc'!AB32+'[2]Xã Ninh Tiến'!AB32+'[2]Xã Song An'!AB32+'[2]Xã Song Lãng'!AB32+'[2]Xã Tam Quang'!AB32+'[2]Xã Tân Hòa'!AB32+'[2]Xã Tân Lập'!AB32+'[2]Xã Tân Phong'!AB32+'[2]Xã Trung An'!AB32+'[2]Xã Tự Tân'!AB32+'[2]Xã Việt Hùng'!AB32+'[2]Xã Việt Thuận'!AB32+'[2]Xã Vũ Đoài'!AB32+'[2]Xã Vũ Hội'!AB32+'[2]Xã Vũ Tiến'!AB32+'[2]Xã Vũ Vân'!AB32+'[2]Xã Vũ Vinh'!AB32+'[2]Xã Xuân Hòa'!AB32</f>
        <v>0</v>
      </c>
      <c r="AC32" s="130">
        <f>'[2]Phường 1'!AC32+'[2]Phường 2'!AC32+'[2]Phường 3'!AC32+'[2]Phường An Đôn'!AC32+'[2]Xã Hải Lệ'!AC32+'[2]Phường Ninh Phong'!AC32+'[2]Phường Ninh Sơn'!AC32+'[2]Phường Phúc Thành'!AC32+'[2]Phường Tân Thành'!AC32+'[2]Phường Thanh Bình'!AC32+'[2]Phường Vân Giang'!AC32+'[2]Xã Ninh Nhất'!AC32+'[2]Xã Ninh Phúc'!AC32+'[2]Xã Ninh Tiến'!AC32+'[2]Xã Song An'!AC32+'[2]Xã Song Lãng'!AC32+'[2]Xã Tam Quang'!AC32+'[2]Xã Tân Hòa'!AC32+'[2]Xã Tân Lập'!AC32+'[2]Xã Tân Phong'!AC32+'[2]Xã Trung An'!AC32+'[2]Xã Tự Tân'!AC32+'[2]Xã Việt Hùng'!AC32+'[2]Xã Việt Thuận'!AC32+'[2]Xã Vũ Đoài'!AC32+'[2]Xã Vũ Hội'!AC32+'[2]Xã Vũ Tiến'!AC32+'[2]Xã Vũ Vân'!AC32+'[2]Xã Vũ Vinh'!AC32+'[2]Xã Xuân Hòa'!AC32</f>
        <v>0</v>
      </c>
      <c r="AD32" s="130">
        <f>'[2]Phường 1'!AD32+'[2]Phường 2'!AD32+'[2]Phường 3'!AD32+'[2]Phường An Đôn'!AD32+'[2]Xã Hải Lệ'!AD32+'[2]Phường Ninh Phong'!AD32+'[2]Phường Ninh Sơn'!AD32+'[2]Phường Phúc Thành'!AD32+'[2]Phường Tân Thành'!AD32+'[2]Phường Thanh Bình'!AD32+'[2]Phường Vân Giang'!AD32+'[2]Xã Ninh Nhất'!AD32+'[2]Xã Ninh Phúc'!AD32+'[2]Xã Ninh Tiến'!AD32+'[2]Xã Song An'!AD32+'[2]Xã Song Lãng'!AD32+'[2]Xã Tam Quang'!AD32+'[2]Xã Tân Hòa'!AD32+'[2]Xã Tân Lập'!AD32+'[2]Xã Tân Phong'!AD32+'[2]Xã Trung An'!AD32+'[2]Xã Tự Tân'!AD32+'[2]Xã Việt Hùng'!AD32+'[2]Xã Việt Thuận'!AD32+'[2]Xã Vũ Đoài'!AD32+'[2]Xã Vũ Hội'!AD32+'[2]Xã Vũ Tiến'!AD32+'[2]Xã Vũ Vân'!AD32+'[2]Xã Vũ Vinh'!AD32+'[2]Xã Xuân Hòa'!AD32</f>
        <v>0</v>
      </c>
      <c r="AE32" s="130">
        <f>'[2]Phường 1'!AE32+'[2]Phường 2'!AE32+'[2]Phường 3'!AE32+'[2]Phường An Đôn'!AE32+'[2]Xã Hải Lệ'!AE32+'[2]Phường Ninh Phong'!AE32+'[2]Phường Ninh Sơn'!AE32+'[2]Phường Phúc Thành'!AE32+'[2]Phường Tân Thành'!AE32+'[2]Phường Thanh Bình'!AE32+'[2]Phường Vân Giang'!AE32+'[2]Xã Ninh Nhất'!AE32+'[2]Xã Ninh Phúc'!AE32+'[2]Xã Ninh Tiến'!AE32+'[2]Xã Song An'!AE32+'[2]Xã Song Lãng'!AE32+'[2]Xã Tam Quang'!AE32+'[2]Xã Tân Hòa'!AE32+'[2]Xã Tân Lập'!AE32+'[2]Xã Tân Phong'!AE32+'[2]Xã Trung An'!AE32+'[2]Xã Tự Tân'!AE32+'[2]Xã Việt Hùng'!AE32+'[2]Xã Việt Thuận'!AE32+'[2]Xã Vũ Đoài'!AE32+'[2]Xã Vũ Hội'!AE32+'[2]Xã Vũ Tiến'!AE32+'[2]Xã Vũ Vân'!AE32+'[2]Xã Vũ Vinh'!AE32+'[2]Xã Xuân Hòa'!AE32</f>
        <v>0</v>
      </c>
      <c r="AF32" s="130">
        <f>'[2]Phường 1'!AF32+'[2]Phường 2'!AF32+'[2]Phường 3'!AF32+'[2]Phường An Đôn'!AF32+'[2]Xã Hải Lệ'!AF32+'[2]Phường Ninh Phong'!AF32+'[2]Phường Ninh Sơn'!AF32+'[2]Phường Phúc Thành'!AF32+'[2]Phường Tân Thành'!AF32+'[2]Phường Thanh Bình'!AF32+'[2]Phường Vân Giang'!AF32+'[2]Xã Ninh Nhất'!AF32+'[2]Xã Ninh Phúc'!AF32+'[2]Xã Ninh Tiến'!AF32+'[2]Xã Song An'!AF32+'[2]Xã Song Lãng'!AF32+'[2]Xã Tam Quang'!AF32+'[2]Xã Tân Hòa'!AF32+'[2]Xã Tân Lập'!AF32+'[2]Xã Tân Phong'!AF32+'[2]Xã Trung An'!AF32+'[2]Xã Tự Tân'!AF32+'[2]Xã Việt Hùng'!AF32+'[2]Xã Việt Thuận'!AF32+'[2]Xã Vũ Đoài'!AF32+'[2]Xã Vũ Hội'!AF32+'[2]Xã Vũ Tiến'!AF32+'[2]Xã Vũ Vân'!AF32+'[2]Xã Vũ Vinh'!AF32+'[2]Xã Xuân Hòa'!AF32</f>
        <v>0</v>
      </c>
      <c r="AG32" s="130">
        <f>'[2]Phường 1'!AG32+'[2]Phường 2'!AG32+'[2]Phường 3'!AG32+'[2]Phường An Đôn'!AG32+'[2]Xã Hải Lệ'!AG32+'[2]Phường Ninh Phong'!AG32+'[2]Phường Ninh Sơn'!AG32+'[2]Phường Phúc Thành'!AG32+'[2]Phường Tân Thành'!AG32+'[2]Phường Thanh Bình'!AG32+'[2]Phường Vân Giang'!AG32+'[2]Xã Ninh Nhất'!AG32+'[2]Xã Ninh Phúc'!AG32+'[2]Xã Ninh Tiến'!AG32+'[2]Xã Song An'!AG32+'[2]Xã Song Lãng'!AG32+'[2]Xã Tam Quang'!AG32+'[2]Xã Tân Hòa'!AG32+'[2]Xã Tân Lập'!AG32+'[2]Xã Tân Phong'!AG32+'[2]Xã Trung An'!AG32+'[2]Xã Tự Tân'!AG32+'[2]Xã Việt Hùng'!AG32+'[2]Xã Việt Thuận'!AG32+'[2]Xã Vũ Đoài'!AG32+'[2]Xã Vũ Hội'!AG32+'[2]Xã Vũ Tiến'!AG32+'[2]Xã Vũ Vân'!AG32+'[2]Xã Vũ Vinh'!AG32+'[2]Xã Xuân Hòa'!AG32</f>
        <v>0</v>
      </c>
      <c r="AH32" s="130">
        <f>'[2]Phường 1'!AH32+'[2]Phường 2'!AH32+'[2]Phường 3'!AH32+'[2]Phường An Đôn'!AH32+'[2]Xã Hải Lệ'!AH32+'[2]Phường Ninh Phong'!AH32+'[2]Phường Ninh Sơn'!AH32+'[2]Phường Phúc Thành'!AH32+'[2]Phường Tân Thành'!AH32+'[2]Phường Thanh Bình'!AH32+'[2]Phường Vân Giang'!AH32+'[2]Xã Ninh Nhất'!AH32+'[2]Xã Ninh Phúc'!AH32+'[2]Xã Ninh Tiến'!AH32+'[2]Xã Song An'!AH32+'[2]Xã Song Lãng'!AH32+'[2]Xã Tam Quang'!AH32+'[2]Xã Tân Hòa'!AH32+'[2]Xã Tân Lập'!AH32+'[2]Xã Tân Phong'!AH32+'[2]Xã Trung An'!AH32+'[2]Xã Tự Tân'!AH32+'[2]Xã Việt Hùng'!AH32+'[2]Xã Việt Thuận'!AH32+'[2]Xã Vũ Đoài'!AH32+'[2]Xã Vũ Hội'!AH32+'[2]Xã Vũ Tiến'!AH32+'[2]Xã Vũ Vân'!AH32+'[2]Xã Vũ Vinh'!AH32+'[2]Xã Xuân Hòa'!AH32</f>
        <v>0</v>
      </c>
      <c r="AI32" s="130">
        <f>'[2]Phường 1'!AI32+'[2]Phường 2'!AI32+'[2]Phường 3'!AI32+'[2]Phường An Đôn'!AI32+'[2]Xã Hải Lệ'!AI32+'[2]Phường Ninh Phong'!AI32+'[2]Phường Ninh Sơn'!AI32+'[2]Phường Phúc Thành'!AI32+'[2]Phường Tân Thành'!AI32+'[2]Phường Thanh Bình'!AI32+'[2]Phường Vân Giang'!AI32+'[2]Xã Ninh Nhất'!AI32+'[2]Xã Ninh Phúc'!AI32+'[2]Xã Ninh Tiến'!AI32+'[2]Xã Song An'!AI32+'[2]Xã Song Lãng'!AI32+'[2]Xã Tam Quang'!AI32+'[2]Xã Tân Hòa'!AI32+'[2]Xã Tân Lập'!AI32+'[2]Xã Tân Phong'!AI32+'[2]Xã Trung An'!AI32+'[2]Xã Tự Tân'!AI32+'[2]Xã Việt Hùng'!AI32+'[2]Xã Việt Thuận'!AI32+'[2]Xã Vũ Đoài'!AI32+'[2]Xã Vũ Hội'!AI32+'[2]Xã Vũ Tiến'!AI32+'[2]Xã Vũ Vân'!AI32+'[2]Xã Vũ Vinh'!AI32+'[2]Xã Xuân Hòa'!AI32</f>
        <v>0</v>
      </c>
      <c r="AJ32" s="129">
        <f>SUM(AK32:AP32)</f>
        <v>0</v>
      </c>
      <c r="AK32" s="130">
        <f>'[2]Phường 1'!AK32+'[2]Phường 2'!AK32+'[2]Phường 3'!AK32+'[2]Phường An Đôn'!AK32+'[2]Xã Hải Lệ'!AK32+'[2]Phường Ninh Phong'!AK32+'[2]Phường Ninh Sơn'!AK32+'[2]Phường Phúc Thành'!AK32+'[2]Phường Tân Thành'!AK32+'[2]Phường Thanh Bình'!AK32+'[2]Phường Vân Giang'!AK32+'[2]Xã Ninh Nhất'!AK32+'[2]Xã Ninh Phúc'!AK32+'[2]Xã Ninh Tiến'!AK32+'[2]Xã Song An'!AK32+'[2]Xã Song Lãng'!AK32+'[2]Xã Tam Quang'!AK32+'[2]Xã Tân Hòa'!AK32+'[2]Xã Tân Lập'!AK32+'[2]Xã Tân Phong'!AK32+'[2]Xã Trung An'!AK32+'[2]Xã Tự Tân'!AK32+'[2]Xã Việt Hùng'!AK32+'[2]Xã Việt Thuận'!AK32+'[2]Xã Vũ Đoài'!AK32+'[2]Xã Vũ Hội'!AK32+'[2]Xã Vũ Tiến'!AK32+'[2]Xã Vũ Vân'!AK32+'[2]Xã Vũ Vinh'!AK32+'[2]Xã Xuân Hòa'!AK32</f>
        <v>0</v>
      </c>
      <c r="AL32" s="130">
        <f>'[2]Phường 1'!AL32+'[2]Phường 2'!AL32+'[2]Phường 3'!AL32+'[2]Phường An Đôn'!AL32+'[2]Xã Hải Lệ'!AL32+'[2]Phường Ninh Phong'!AL32+'[2]Phường Ninh Sơn'!AL32+'[2]Phường Phúc Thành'!AL32+'[2]Phường Tân Thành'!AL32+'[2]Phường Thanh Bình'!AL32+'[2]Phường Vân Giang'!AL32+'[2]Xã Ninh Nhất'!AL32+'[2]Xã Ninh Phúc'!AL32+'[2]Xã Ninh Tiến'!AL32+'[2]Xã Song An'!AL32+'[2]Xã Song Lãng'!AL32+'[2]Xã Tam Quang'!AL32+'[2]Xã Tân Hòa'!AL32+'[2]Xã Tân Lập'!AL32+'[2]Xã Tân Phong'!AL32+'[2]Xã Trung An'!AL32+'[2]Xã Tự Tân'!AL32+'[2]Xã Việt Hùng'!AL32+'[2]Xã Việt Thuận'!AL32+'[2]Xã Vũ Đoài'!AL32+'[2]Xã Vũ Hội'!AL32+'[2]Xã Vũ Tiến'!AL32+'[2]Xã Vũ Vân'!AL32+'[2]Xã Vũ Vinh'!AL32+'[2]Xã Xuân Hòa'!AL32</f>
        <v>0</v>
      </c>
      <c r="AM32" s="130">
        <f>'[2]Phường 1'!AM32+'[2]Phường 2'!AM32+'[2]Phường 3'!AM32+'[2]Phường An Đôn'!AM32+'[2]Xã Hải Lệ'!AM32+'[2]Phường Ninh Phong'!AM32+'[2]Phường Ninh Sơn'!AM32+'[2]Phường Phúc Thành'!AM32+'[2]Phường Tân Thành'!AM32+'[2]Phường Thanh Bình'!AM32+'[2]Phường Vân Giang'!AM32+'[2]Xã Ninh Nhất'!AM32+'[2]Xã Ninh Phúc'!AM32+'[2]Xã Ninh Tiến'!AM32+'[2]Xã Song An'!AM32+'[2]Xã Song Lãng'!AM32+'[2]Xã Tam Quang'!AM32+'[2]Xã Tân Hòa'!AM32+'[2]Xã Tân Lập'!AM32+'[2]Xã Tân Phong'!AM32+'[2]Xã Trung An'!AM32+'[2]Xã Tự Tân'!AM32+'[2]Xã Việt Hùng'!AM32+'[2]Xã Việt Thuận'!AM32+'[2]Xã Vũ Đoài'!AM32+'[2]Xã Vũ Hội'!AM32+'[2]Xã Vũ Tiến'!AM32+'[2]Xã Vũ Vân'!AM32+'[2]Xã Vũ Vinh'!AM32+'[2]Xã Xuân Hòa'!AM32</f>
        <v>0</v>
      </c>
      <c r="AN32" s="130">
        <f>'[2]Phường 1'!AN32+'[2]Phường 2'!AN32+'[2]Phường 3'!AN32+'[2]Phường An Đôn'!AN32+'[2]Xã Hải Lệ'!AN32+'[2]Phường Ninh Phong'!AN32+'[2]Phường Ninh Sơn'!AN32+'[2]Phường Phúc Thành'!AN32+'[2]Phường Tân Thành'!AN32+'[2]Phường Thanh Bình'!AN32+'[2]Phường Vân Giang'!AN32+'[2]Xã Ninh Nhất'!AN32+'[2]Xã Ninh Phúc'!AN32+'[2]Xã Ninh Tiến'!AN32+'[2]Xã Song An'!AN32+'[2]Xã Song Lãng'!AN32+'[2]Xã Tam Quang'!AN32+'[2]Xã Tân Hòa'!AN32+'[2]Xã Tân Lập'!AN32+'[2]Xã Tân Phong'!AN32+'[2]Xã Trung An'!AN32+'[2]Xã Tự Tân'!AN32+'[2]Xã Việt Hùng'!AN32+'[2]Xã Việt Thuận'!AN32+'[2]Xã Vũ Đoài'!AN32+'[2]Xã Vũ Hội'!AN32+'[2]Xã Vũ Tiến'!AN32+'[2]Xã Vũ Vân'!AN32+'[2]Xã Vũ Vinh'!AN32+'[2]Xã Xuân Hòa'!AN32</f>
        <v>0</v>
      </c>
      <c r="AO32" s="130">
        <f>'[2]Phường 1'!AO32+'[2]Phường 2'!AO32+'[2]Phường 3'!AO32+'[2]Phường An Đôn'!AO32+'[2]Xã Hải Lệ'!AO32+'[2]Phường Ninh Phong'!AO32+'[2]Phường Ninh Sơn'!AO32+'[2]Phường Phúc Thành'!AO32+'[2]Phường Tân Thành'!AO32+'[2]Phường Thanh Bình'!AO32+'[2]Phường Vân Giang'!AO32+'[2]Xã Ninh Nhất'!AO32+'[2]Xã Ninh Phúc'!AO32+'[2]Xã Ninh Tiến'!AO32+'[2]Xã Song An'!AO32+'[2]Xã Song Lãng'!AO32+'[2]Xã Tam Quang'!AO32+'[2]Xã Tân Hòa'!AO32+'[2]Xã Tân Lập'!AO32+'[2]Xã Tân Phong'!AO32+'[2]Xã Trung An'!AO32+'[2]Xã Tự Tân'!AO32+'[2]Xã Việt Hùng'!AO32+'[2]Xã Việt Thuận'!AO32+'[2]Xã Vũ Đoài'!AO32+'[2]Xã Vũ Hội'!AO32+'[2]Xã Vũ Tiến'!AO32+'[2]Xã Vũ Vân'!AO32+'[2]Xã Vũ Vinh'!AO32+'[2]Xã Xuân Hòa'!AO32</f>
        <v>0</v>
      </c>
      <c r="AP32" s="130">
        <f>'[2]Phường 1'!AP32+'[2]Phường 2'!AP32+'[2]Phường 3'!AP32+'[2]Phường An Đôn'!AP32+'[2]Xã Hải Lệ'!AP32+'[2]Phường Ninh Phong'!AP32+'[2]Phường Ninh Sơn'!AP32+'[2]Phường Phúc Thành'!AP32+'[2]Phường Tân Thành'!AP32+'[2]Phường Thanh Bình'!AP32+'[2]Phường Vân Giang'!AP32+'[2]Xã Ninh Nhất'!AP32+'[2]Xã Ninh Phúc'!AP32+'[2]Xã Ninh Tiến'!AP32+'[2]Xã Song An'!AP32+'[2]Xã Song Lãng'!AP32+'[2]Xã Tam Quang'!AP32+'[2]Xã Tân Hòa'!AP32+'[2]Xã Tân Lập'!AP32+'[2]Xã Tân Phong'!AP32+'[2]Xã Trung An'!AP32+'[2]Xã Tự Tân'!AP32+'[2]Xã Việt Hùng'!AP32+'[2]Xã Việt Thuận'!AP32+'[2]Xã Vũ Đoài'!AP32+'[2]Xã Vũ Hội'!AP32+'[2]Xã Vũ Tiến'!AP32+'[2]Xã Vũ Vân'!AP32+'[2]Xã Vũ Vinh'!AP32+'[2]Xã Xuân Hòa'!AP32</f>
        <v>0</v>
      </c>
      <c r="AQ32" s="129">
        <f t="shared" ref="AQ32:AQ41" si="20">SUM(AR32:BA32)</f>
        <v>0</v>
      </c>
      <c r="AR32" s="130">
        <f>'[2]Phường 1'!AR32+'[2]Phường 2'!AR32+'[2]Phường 3'!AR32+'[2]Phường An Đôn'!AR32+'[2]Xã Hải Lệ'!AR32+'[2]Phường Ninh Phong'!AR32+'[2]Phường Ninh Sơn'!AR32+'[2]Phường Phúc Thành'!AR32+'[2]Phường Tân Thành'!AR32+'[2]Phường Thanh Bình'!AR32+'[2]Phường Vân Giang'!AR32+'[2]Xã Ninh Nhất'!AR32+'[2]Xã Ninh Phúc'!AR32+'[2]Xã Ninh Tiến'!AR32+'[2]Xã Song An'!AR32+'[2]Xã Song Lãng'!AR32+'[2]Xã Tam Quang'!AR32+'[2]Xã Tân Hòa'!AR32+'[2]Xã Tân Lập'!AR32+'[2]Xã Tân Phong'!AR32+'[2]Xã Trung An'!AR32+'[2]Xã Tự Tân'!AR32+'[2]Xã Việt Hùng'!AR32+'[2]Xã Việt Thuận'!AR32+'[2]Xã Vũ Đoài'!AR32+'[2]Xã Vũ Hội'!AR32+'[2]Xã Vũ Tiến'!AR32+'[2]Xã Vũ Vân'!AR32+'[2]Xã Vũ Vinh'!AR32+'[2]Xã Xuân Hòa'!AR32</f>
        <v>0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0</v>
      </c>
      <c r="AZ32" s="130">
        <v>0</v>
      </c>
      <c r="BA32" s="130">
        <v>0</v>
      </c>
      <c r="BB32" s="129">
        <v>0</v>
      </c>
      <c r="BC32" s="129">
        <v>0</v>
      </c>
      <c r="BD32" s="129">
        <v>0</v>
      </c>
      <c r="BE32" s="129">
        <v>0</v>
      </c>
      <c r="BF32" s="130">
        <v>0</v>
      </c>
      <c r="BG32" s="130">
        <v>0</v>
      </c>
      <c r="BH32" s="129">
        <v>0</v>
      </c>
      <c r="BI32" s="127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29">
        <v>0</v>
      </c>
      <c r="BP32" s="131">
        <v>0.2</v>
      </c>
      <c r="BQ32" s="131">
        <v>4.4154210000000003</v>
      </c>
      <c r="BR32" s="92">
        <f>'17-CH'!$G32</f>
        <v>4.4154210000000003</v>
      </c>
      <c r="BS32" s="116">
        <f t="shared" si="1"/>
        <v>0</v>
      </c>
    </row>
    <row r="33" spans="1:71" ht="19.899999999999999" customHeight="1">
      <c r="A33" s="126" t="s">
        <v>137</v>
      </c>
      <c r="B33" s="88" t="s">
        <v>139</v>
      </c>
      <c r="C33" s="87" t="s">
        <v>82</v>
      </c>
      <c r="D33" s="129">
        <f>'[2]01CH'!D33</f>
        <v>1.3828860000000001</v>
      </c>
      <c r="E33" s="127">
        <f t="shared" si="18"/>
        <v>0</v>
      </c>
      <c r="F33" s="129">
        <f t="shared" si="14"/>
        <v>0</v>
      </c>
      <c r="G33" s="129">
        <f>'[2]Phường 1'!G33+'[2]Phường 2'!G33+'[2]Phường 3'!G33+'[2]Phường An Đôn'!G33+'[2]Xã Hải Lệ'!G33+'[2]Phường Ninh Phong'!G33+'[2]Phường Ninh Sơn'!G33+'[2]Phường Phúc Thành'!G33+'[2]Phường Tân Thành'!G33+'[2]Phường Thanh Bình'!G33+'[2]Phường Vân Giang'!G33+'[2]Xã Ninh Nhất'!G33+'[2]Xã Ninh Phúc'!G33+'[2]Xã Ninh Tiến'!G33+'[2]Xã Song An'!G33+'[2]Xã Song Lãng'!G33+'[2]Xã Tam Quang'!G33+'[2]Xã Tân Hòa'!G33+'[2]Xã Tân Lập'!G33+'[2]Xã Tân Phong'!G33+'[2]Xã Trung An'!G33+'[2]Xã Tự Tân'!G33+'[2]Xã Việt Hùng'!G33+'[2]Xã Việt Thuận'!G33+'[2]Xã Vũ Đoài'!G33+'[2]Xã Vũ Hội'!G33+'[2]Xã Vũ Tiến'!G33+'[2]Xã Vũ Vân'!G33+'[2]Xã Vũ Vinh'!G33+'[2]Xã Xuân Hòa'!G33</f>
        <v>0</v>
      </c>
      <c r="H33" s="129">
        <f>'[2]Phường 1'!H33+'[2]Phường 2'!H33+'[2]Phường 3'!H33+'[2]Phường An Đôn'!H33+'[2]Xã Hải Lệ'!H33+'[2]Phường Ninh Phong'!H33+'[2]Phường Ninh Sơn'!H33+'[2]Phường Phúc Thành'!H33+'[2]Phường Tân Thành'!H33+'[2]Phường Thanh Bình'!H33+'[2]Phường Vân Giang'!H33+'[2]Xã Ninh Nhất'!H33+'[2]Xã Ninh Phúc'!H33+'[2]Xã Ninh Tiến'!H33+'[2]Xã Song An'!H33+'[2]Xã Song Lãng'!H33+'[2]Xã Tam Quang'!H33+'[2]Xã Tân Hòa'!H33+'[2]Xã Tân Lập'!H33+'[2]Xã Tân Phong'!H33+'[2]Xã Trung An'!H33+'[2]Xã Tự Tân'!H33+'[2]Xã Việt Hùng'!H33+'[2]Xã Việt Thuận'!H33+'[2]Xã Vũ Đoài'!H33+'[2]Xã Vũ Hội'!H33+'[2]Xã Vũ Tiến'!H33+'[2]Xã Vũ Vân'!H33+'[2]Xã Vũ Vinh'!H33+'[2]Xã Xuân Hòa'!H33</f>
        <v>0</v>
      </c>
      <c r="I33" s="129">
        <f>'[2]Phường 1'!I33+'[2]Phường 2'!I33+'[2]Phường 3'!I33+'[2]Phường An Đôn'!I33+'[2]Xã Hải Lệ'!I33+'[2]Phường Ninh Phong'!I33+'[2]Phường Ninh Sơn'!I33+'[2]Phường Phúc Thành'!I33+'[2]Phường Tân Thành'!I33+'[2]Phường Thanh Bình'!I33+'[2]Phường Vân Giang'!I33+'[2]Xã Ninh Nhất'!I33+'[2]Xã Ninh Phúc'!I33+'[2]Xã Ninh Tiến'!I33+'[2]Xã Song An'!I33+'[2]Xã Song Lãng'!I33+'[2]Xã Tam Quang'!I33+'[2]Xã Tân Hòa'!I33+'[2]Xã Tân Lập'!I33+'[2]Xã Tân Phong'!I33+'[2]Xã Trung An'!I33+'[2]Xã Tự Tân'!I33+'[2]Xã Việt Hùng'!I33+'[2]Xã Việt Thuận'!I33+'[2]Xã Vũ Đoài'!I33+'[2]Xã Vũ Hội'!I33+'[2]Xã Vũ Tiến'!I33+'[2]Xã Vũ Vân'!I33+'[2]Xã Vũ Vinh'!I33+'[2]Xã Xuân Hòa'!I33</f>
        <v>0</v>
      </c>
      <c r="J33" s="129">
        <f>'[2]Phường 1'!J33+'[2]Phường 2'!J33+'[2]Phường 3'!J33+'[2]Phường An Đôn'!J33+'[2]Xã Hải Lệ'!J33+'[2]Phường Ninh Phong'!J33+'[2]Phường Ninh Sơn'!J33+'[2]Phường Phúc Thành'!J33+'[2]Phường Tân Thành'!J33+'[2]Phường Thanh Bình'!J33+'[2]Phường Vân Giang'!J33+'[2]Xã Ninh Nhất'!J33+'[2]Xã Ninh Phúc'!J33+'[2]Xã Ninh Tiến'!J33+'[2]Xã Song An'!J33+'[2]Xã Song Lãng'!J33+'[2]Xã Tam Quang'!J33+'[2]Xã Tân Hòa'!J33+'[2]Xã Tân Lập'!J33+'[2]Xã Tân Phong'!J33+'[2]Xã Trung An'!J33+'[2]Xã Tự Tân'!J33+'[2]Xã Việt Hùng'!J33+'[2]Xã Việt Thuận'!J33+'[2]Xã Vũ Đoài'!J33+'[2]Xã Vũ Hội'!J33+'[2]Xã Vũ Tiến'!J33+'[2]Xã Vũ Vân'!J33+'[2]Xã Vũ Vinh'!J33+'[2]Xã Xuân Hòa'!J33</f>
        <v>0</v>
      </c>
      <c r="K33" s="129">
        <f>'[2]Phường 1'!K33+'[2]Phường 2'!K33+'[2]Phường 3'!K33+'[2]Phường An Đôn'!K33+'[2]Xã Hải Lệ'!K33+'[2]Phường Ninh Phong'!K33+'[2]Phường Ninh Sơn'!K33+'[2]Phường Phúc Thành'!K33+'[2]Phường Tân Thành'!K33+'[2]Phường Thanh Bình'!K33+'[2]Phường Vân Giang'!K33+'[2]Xã Ninh Nhất'!K33+'[2]Xã Ninh Phúc'!K33+'[2]Xã Ninh Tiến'!K33+'[2]Xã Song An'!K33+'[2]Xã Song Lãng'!K33+'[2]Xã Tam Quang'!K33+'[2]Xã Tân Hòa'!K33+'[2]Xã Tân Lập'!K33+'[2]Xã Tân Phong'!K33+'[2]Xã Trung An'!K33+'[2]Xã Tự Tân'!K33+'[2]Xã Việt Hùng'!K33+'[2]Xã Việt Thuận'!K33+'[2]Xã Vũ Đoài'!K33+'[2]Xã Vũ Hội'!K33+'[2]Xã Vũ Tiến'!K33+'[2]Xã Vũ Vân'!K33+'[2]Xã Vũ Vinh'!K33+'[2]Xã Xuân Hòa'!K33</f>
        <v>0</v>
      </c>
      <c r="L33" s="129">
        <f>'[2]Phường 1'!L33+'[2]Phường 2'!L33+'[2]Phường 3'!L33+'[2]Phường An Đôn'!L33+'[2]Xã Hải Lệ'!L33+'[2]Phường Ninh Phong'!L33+'[2]Phường Ninh Sơn'!L33+'[2]Phường Phúc Thành'!L33+'[2]Phường Tân Thành'!L33+'[2]Phường Thanh Bình'!L33+'[2]Phường Vân Giang'!L33+'[2]Xã Ninh Nhất'!L33+'[2]Xã Ninh Phúc'!L33+'[2]Xã Ninh Tiến'!L33+'[2]Xã Song An'!L33+'[2]Xã Song Lãng'!L33+'[2]Xã Tam Quang'!L33+'[2]Xã Tân Hòa'!L33+'[2]Xã Tân Lập'!L33+'[2]Xã Tân Phong'!L33+'[2]Xã Trung An'!L33+'[2]Xã Tự Tân'!L33+'[2]Xã Việt Hùng'!L33+'[2]Xã Việt Thuận'!L33+'[2]Xã Vũ Đoài'!L33+'[2]Xã Vũ Hội'!L33+'[2]Xã Vũ Tiến'!L33+'[2]Xã Vũ Vân'!L33+'[2]Xã Vũ Vinh'!L33+'[2]Xã Xuân Hòa'!L33</f>
        <v>0</v>
      </c>
      <c r="M33" s="129">
        <f>'[2]Phường 1'!M33+'[2]Phường 2'!M33+'[2]Phường 3'!M33+'[2]Phường An Đôn'!M33+'[2]Xã Hải Lệ'!M33+'[2]Phường Ninh Phong'!M33+'[2]Phường Ninh Sơn'!M33+'[2]Phường Phúc Thành'!M33+'[2]Phường Tân Thành'!M33+'[2]Phường Thanh Bình'!M33+'[2]Phường Vân Giang'!M33+'[2]Xã Ninh Nhất'!M33+'[2]Xã Ninh Phúc'!M33+'[2]Xã Ninh Tiến'!M33+'[2]Xã Song An'!M33+'[2]Xã Song Lãng'!M33+'[2]Xã Tam Quang'!M33+'[2]Xã Tân Hòa'!M33+'[2]Xã Tân Lập'!M33+'[2]Xã Tân Phong'!M33+'[2]Xã Trung An'!M33+'[2]Xã Tự Tân'!M33+'[2]Xã Việt Hùng'!M33+'[2]Xã Việt Thuận'!M33+'[2]Xã Vũ Đoài'!M33+'[2]Xã Vũ Hội'!M33+'[2]Xã Vũ Tiến'!M33+'[2]Xã Vũ Vân'!M33+'[2]Xã Vũ Vinh'!M33+'[2]Xã Xuân Hòa'!M33</f>
        <v>0</v>
      </c>
      <c r="N33" s="130">
        <f>'[2]Phường 1'!N33+'[2]Phường 2'!N33+'[2]Phường 3'!N33+'[2]Phường An Đôn'!N33+'[2]Xã Hải Lệ'!N33+'[2]Phường Ninh Phong'!N33+'[2]Phường Ninh Sơn'!N33+'[2]Phường Phúc Thành'!N33+'[2]Phường Tân Thành'!N33+'[2]Phường Thanh Bình'!N33+'[2]Phường Vân Giang'!N33+'[2]Xã Ninh Nhất'!N33+'[2]Xã Ninh Phúc'!N33+'[2]Xã Ninh Tiến'!N33+'[2]Xã Song An'!N33+'[2]Xã Song Lãng'!N33+'[2]Xã Tam Quang'!N33+'[2]Xã Tân Hòa'!N33+'[2]Xã Tân Lập'!N33+'[2]Xã Tân Phong'!N33+'[2]Xã Trung An'!N33+'[2]Xã Tự Tân'!N33+'[2]Xã Việt Hùng'!N33+'[2]Xã Việt Thuận'!N33+'[2]Xã Vũ Đoài'!N33+'[2]Xã Vũ Hội'!N33+'[2]Xã Vũ Tiến'!N33+'[2]Xã Vũ Vân'!N33+'[2]Xã Vũ Vinh'!N33+'[2]Xã Xuân Hòa'!N33</f>
        <v>0</v>
      </c>
      <c r="O33" s="129">
        <f>'[2]Phường 1'!O33+'[2]Phường 2'!O33+'[2]Phường 3'!O33+'[2]Phường An Đôn'!O33+'[2]Xã Hải Lệ'!O33+'[2]Phường Ninh Phong'!O33+'[2]Phường Ninh Sơn'!O33+'[2]Phường Phúc Thành'!O33+'[2]Phường Tân Thành'!O33+'[2]Phường Thanh Bình'!O33+'[2]Phường Vân Giang'!O33+'[2]Xã Ninh Nhất'!O33+'[2]Xã Ninh Phúc'!O33+'[2]Xã Ninh Tiến'!O33+'[2]Xã Song An'!O33+'[2]Xã Song Lãng'!O33+'[2]Xã Tam Quang'!O33+'[2]Xã Tân Hòa'!O33+'[2]Xã Tân Lập'!O33+'[2]Xã Tân Phong'!O33+'[2]Xã Trung An'!O33+'[2]Xã Tự Tân'!O33+'[2]Xã Việt Hùng'!O33+'[2]Xã Việt Thuận'!O33+'[2]Xã Vũ Đoài'!O33+'[2]Xã Vũ Hội'!O33+'[2]Xã Vũ Tiến'!O33+'[2]Xã Vũ Vân'!O33+'[2]Xã Vũ Vinh'!O33+'[2]Xã Xuân Hòa'!O33</f>
        <v>0</v>
      </c>
      <c r="P33" s="129">
        <f>'[2]Phường 1'!P33+'[2]Phường 2'!P33+'[2]Phường 3'!P33+'[2]Phường An Đôn'!P33+'[2]Xã Hải Lệ'!P33+'[2]Phường Ninh Phong'!P33+'[2]Phường Ninh Sơn'!P33+'[2]Phường Phúc Thành'!P33+'[2]Phường Tân Thành'!P33+'[2]Phường Thanh Bình'!P33+'[2]Phường Vân Giang'!P33+'[2]Xã Ninh Nhất'!P33+'[2]Xã Ninh Phúc'!P33+'[2]Xã Ninh Tiến'!P33+'[2]Xã Song An'!P33+'[2]Xã Song Lãng'!P33+'[2]Xã Tam Quang'!P33+'[2]Xã Tân Hòa'!P33+'[2]Xã Tân Lập'!P33+'[2]Xã Tân Phong'!P33+'[2]Xã Trung An'!P33+'[2]Xã Tự Tân'!P33+'[2]Xã Việt Hùng'!P33+'[2]Xã Việt Thuận'!P33+'[2]Xã Vũ Đoài'!P33+'[2]Xã Vũ Hội'!P33+'[2]Xã Vũ Tiến'!P33+'[2]Xã Vũ Vân'!P33+'[2]Xã Vũ Vinh'!P33+'[2]Xã Xuân Hòa'!P33</f>
        <v>0</v>
      </c>
      <c r="Q33" s="129">
        <f>'[2]Phường 1'!Q33+'[2]Phường 2'!Q33+'[2]Phường 3'!Q33+'[2]Phường An Đôn'!Q33+'[2]Xã Hải Lệ'!Q33+'[2]Phường Ninh Phong'!Q33+'[2]Phường Ninh Sơn'!Q33+'[2]Phường Phúc Thành'!Q33+'[2]Phường Tân Thành'!Q33+'[2]Phường Thanh Bình'!Q33+'[2]Phường Vân Giang'!Q33+'[2]Xã Ninh Nhất'!Q33+'[2]Xã Ninh Phúc'!Q33+'[2]Xã Ninh Tiến'!Q33+'[2]Xã Song An'!Q33+'[2]Xã Song Lãng'!Q33+'[2]Xã Tam Quang'!Q33+'[2]Xã Tân Hòa'!Q33+'[2]Xã Tân Lập'!Q33+'[2]Xã Tân Phong'!Q33+'[2]Xã Trung An'!Q33+'[2]Xã Tự Tân'!Q33+'[2]Xã Việt Hùng'!Q33+'[2]Xã Việt Thuận'!Q33+'[2]Xã Vũ Đoài'!Q33+'[2]Xã Vũ Hội'!Q33+'[2]Xã Vũ Tiến'!Q33+'[2]Xã Vũ Vân'!Q33+'[2]Xã Vũ Vinh'!Q33+'[2]Xã Xuân Hòa'!Q33</f>
        <v>0</v>
      </c>
      <c r="R33" s="129">
        <f>'[2]Phường 1'!R33+'[2]Phường 2'!R33+'[2]Phường 3'!R33+'[2]Phường An Đôn'!R33+'[2]Xã Hải Lệ'!R33+'[2]Phường Ninh Phong'!R33+'[2]Phường Ninh Sơn'!R33+'[2]Phường Phúc Thành'!R33+'[2]Phường Tân Thành'!R33+'[2]Phường Thanh Bình'!R33+'[2]Phường Vân Giang'!R33+'[2]Xã Ninh Nhất'!R33+'[2]Xã Ninh Phúc'!R33+'[2]Xã Ninh Tiến'!R33+'[2]Xã Song An'!R33+'[2]Xã Song Lãng'!R33+'[2]Xã Tam Quang'!R33+'[2]Xã Tân Hòa'!R33+'[2]Xã Tân Lập'!R33+'[2]Xã Tân Phong'!R33+'[2]Xã Trung An'!R33+'[2]Xã Tự Tân'!R33+'[2]Xã Việt Hùng'!R33+'[2]Xã Việt Thuận'!R33+'[2]Xã Vũ Đoài'!R33+'[2]Xã Vũ Hội'!R33+'[2]Xã Vũ Tiến'!R33+'[2]Xã Vũ Vân'!R33+'[2]Xã Vũ Vinh'!R33+'[2]Xã Xuân Hòa'!R33</f>
        <v>0</v>
      </c>
      <c r="S33" s="127">
        <f t="shared" si="19"/>
        <v>0</v>
      </c>
      <c r="T33" s="129">
        <f>'[2]Phường 1'!T33+'[2]Phường 2'!T33+'[2]Phường 3'!T33+'[2]Phường An Đôn'!T33+'[2]Xã Hải Lệ'!T33+'[2]Phường Ninh Phong'!T33+'[2]Phường Ninh Sơn'!T33+'[2]Phường Phúc Thành'!T33+'[2]Phường Tân Thành'!T33+'[2]Phường Thanh Bình'!T33+'[2]Phường Vân Giang'!T33+'[2]Xã Ninh Nhất'!T33+'[2]Xã Ninh Phúc'!T33+'[2]Xã Ninh Tiến'!T33+'[2]Xã Song An'!T33+'[2]Xã Song Lãng'!T33+'[2]Xã Tam Quang'!T33+'[2]Xã Tân Hòa'!T33+'[2]Xã Tân Lập'!T33+'[2]Xã Tân Phong'!T33+'[2]Xã Trung An'!T33+'[2]Xã Tự Tân'!T33+'[2]Xã Việt Hùng'!T33+'[2]Xã Việt Thuận'!T33+'[2]Xã Vũ Đoài'!T33+'[2]Xã Vũ Hội'!T33+'[2]Xã Vũ Tiến'!T33+'[2]Xã Vũ Vân'!T33+'[2]Xã Vũ Vinh'!T33+'[2]Xã Xuân Hòa'!T33</f>
        <v>0</v>
      </c>
      <c r="U33" s="129">
        <f>'[2]Phường 1'!U33+'[2]Phường 2'!U33+'[2]Phường 3'!U33+'[2]Phường An Đôn'!U33+'[2]Xã Hải Lệ'!U33+'[2]Phường Ninh Phong'!U33+'[2]Phường Ninh Sơn'!U33+'[2]Phường Phúc Thành'!U33+'[2]Phường Tân Thành'!U33+'[2]Phường Thanh Bình'!U33+'[2]Phường Vân Giang'!U33+'[2]Xã Ninh Nhất'!U33+'[2]Xã Ninh Phúc'!U33+'[2]Xã Ninh Tiến'!U33+'[2]Xã Song An'!U33+'[2]Xã Song Lãng'!U33+'[2]Xã Tam Quang'!U33+'[2]Xã Tân Hòa'!U33+'[2]Xã Tân Lập'!U33+'[2]Xã Tân Phong'!U33+'[2]Xã Trung An'!U33+'[2]Xã Tự Tân'!U33+'[2]Xã Việt Hùng'!U33+'[2]Xã Việt Thuận'!U33+'[2]Xã Vũ Đoài'!U33+'[2]Xã Vũ Hội'!U33+'[2]Xã Vũ Tiến'!U33+'[2]Xã Vũ Vân'!U33+'[2]Xã Vũ Vinh'!U33+'[2]Xã Xuân Hòa'!U33</f>
        <v>0</v>
      </c>
      <c r="V33" s="129">
        <f>'[2]Phường 1'!V33+'[2]Phường 2'!V33+'[2]Phường 3'!V33+'[2]Phường An Đôn'!V33+'[2]Xã Hải Lệ'!V33+'[2]Phường Ninh Phong'!V33+'[2]Phường Ninh Sơn'!V33+'[2]Phường Phúc Thành'!V33+'[2]Phường Tân Thành'!V33+'[2]Phường Thanh Bình'!V33+'[2]Phường Vân Giang'!V33+'[2]Xã Ninh Nhất'!V33+'[2]Xã Ninh Phúc'!V33+'[2]Xã Ninh Tiến'!V33+'[2]Xã Song An'!V33+'[2]Xã Song Lãng'!V33+'[2]Xã Tam Quang'!V33+'[2]Xã Tân Hòa'!V33+'[2]Xã Tân Lập'!V33+'[2]Xã Tân Phong'!V33+'[2]Xã Trung An'!V33+'[2]Xã Tự Tân'!V33+'[2]Xã Việt Hùng'!V33+'[2]Xã Việt Thuận'!V33+'[2]Xã Vũ Đoài'!V33+'[2]Xã Vũ Hội'!V33+'[2]Xã Vũ Tiến'!V33+'[2]Xã Vũ Vân'!V33+'[2]Xã Vũ Vinh'!V33+'[2]Xã Xuân Hòa'!V33</f>
        <v>0</v>
      </c>
      <c r="W33" s="129">
        <f>'[2]Phường 1'!W33+'[2]Phường 2'!W33+'[2]Phường 3'!W33+'[2]Phường An Đôn'!W33+'[2]Xã Hải Lệ'!W33+'[2]Phường Ninh Phong'!W33+'[2]Phường Ninh Sơn'!W33+'[2]Phường Phúc Thành'!W33+'[2]Phường Tân Thành'!W33+'[2]Phường Thanh Bình'!W33+'[2]Phường Vân Giang'!W33+'[2]Xã Ninh Nhất'!W33+'[2]Xã Ninh Phúc'!W33+'[2]Xã Ninh Tiến'!W33+'[2]Xã Song An'!W33+'[2]Xã Song Lãng'!W33+'[2]Xã Tam Quang'!W33+'[2]Xã Tân Hòa'!W33+'[2]Xã Tân Lập'!W33+'[2]Xã Tân Phong'!W33+'[2]Xã Trung An'!W33+'[2]Xã Tự Tân'!W33+'[2]Xã Việt Hùng'!W33+'[2]Xã Việt Thuận'!W33+'[2]Xã Vũ Đoài'!W33+'[2]Xã Vũ Hội'!W33+'[2]Xã Vũ Tiến'!W33+'[2]Xã Vũ Vân'!W33+'[2]Xã Vũ Vinh'!W33+'[2]Xã Xuân Hòa'!W33</f>
        <v>0</v>
      </c>
      <c r="X33" s="129">
        <f>'[2]Phường 1'!X33+'[2]Phường 2'!X33+'[2]Phường 3'!X33+'[2]Phường An Đôn'!X33+'[2]Xã Hải Lệ'!X33+'[2]Phường Ninh Phong'!X33+'[2]Phường Ninh Sơn'!X33+'[2]Phường Phúc Thành'!X33+'[2]Phường Tân Thành'!X33+'[2]Phường Thanh Bình'!X33+'[2]Phường Vân Giang'!X33+'[2]Xã Ninh Nhất'!X33+'[2]Xã Ninh Phúc'!X33+'[2]Xã Ninh Tiến'!X33+'[2]Xã Song An'!X33+'[2]Xã Song Lãng'!X33+'[2]Xã Tam Quang'!X33+'[2]Xã Tân Hòa'!X33+'[2]Xã Tân Lập'!X33+'[2]Xã Tân Phong'!X33+'[2]Xã Trung An'!X33+'[2]Xã Tự Tân'!X33+'[2]Xã Việt Hùng'!X33+'[2]Xã Việt Thuận'!X33+'[2]Xã Vũ Đoài'!X33+'[2]Xã Vũ Hội'!X33+'[2]Xã Vũ Tiến'!X33+'[2]Xã Vũ Vân'!X33+'[2]Xã Vũ Vinh'!X33+'[2]Xã Xuân Hòa'!X33</f>
        <v>0</v>
      </c>
      <c r="Y33" s="129">
        <f>SUM(AB33:AI33)+Z33</f>
        <v>0</v>
      </c>
      <c r="Z33" s="130">
        <f>'[2]Phường 1'!Z33+'[2]Phường 2'!Z33+'[2]Phường 3'!Z33+'[2]Phường An Đôn'!Z33+'[2]Xã Hải Lệ'!Z33+'[2]Phường Ninh Phong'!Z33+'[2]Phường Ninh Sơn'!Z33+'[2]Phường Phúc Thành'!Z33+'[2]Phường Tân Thành'!Z33+'[2]Phường Thanh Bình'!Z33+'[2]Phường Vân Giang'!Z33+'[2]Xã Ninh Nhất'!Z33+'[2]Xã Ninh Phúc'!Z33+'[2]Xã Ninh Tiến'!Z33+'[2]Xã Song An'!Z33+'[2]Xã Song Lãng'!Z33+'[2]Xã Tam Quang'!Z33+'[2]Xã Tân Hòa'!Z33+'[2]Xã Tân Lập'!Z33+'[2]Xã Tân Phong'!Z33+'[2]Xã Trung An'!Z33+'[2]Xã Tự Tân'!Z33+'[2]Xã Việt Hùng'!Z33+'[2]Xã Việt Thuận'!Z33+'[2]Xã Vũ Đoài'!Z33+'[2]Xã Vũ Hội'!Z33+'[2]Xã Vũ Tiến'!Z33+'[2]Xã Vũ Vân'!Z33+'[2]Xã Vũ Vinh'!Z33+'[2]Xã Xuân Hòa'!Z33</f>
        <v>0</v>
      </c>
      <c r="AA33" s="143">
        <f>$D33-$BO33</f>
        <v>1.3828860000000001</v>
      </c>
      <c r="AB33" s="130">
        <f>'[2]Phường 1'!AB33+'[2]Phường 2'!AB33+'[2]Phường 3'!AB33+'[2]Phường An Đôn'!AB33+'[2]Xã Hải Lệ'!AB33+'[2]Phường Ninh Phong'!AB33+'[2]Phường Ninh Sơn'!AB33+'[2]Phường Phúc Thành'!AB33+'[2]Phường Tân Thành'!AB33+'[2]Phường Thanh Bình'!AB33+'[2]Phường Vân Giang'!AB33+'[2]Xã Ninh Nhất'!AB33+'[2]Xã Ninh Phúc'!AB33+'[2]Xã Ninh Tiến'!AB33+'[2]Xã Song An'!AB33+'[2]Xã Song Lãng'!AB33+'[2]Xã Tam Quang'!AB33+'[2]Xã Tân Hòa'!AB33+'[2]Xã Tân Lập'!AB33+'[2]Xã Tân Phong'!AB33+'[2]Xã Trung An'!AB33+'[2]Xã Tự Tân'!AB33+'[2]Xã Việt Hùng'!AB33+'[2]Xã Việt Thuận'!AB33+'[2]Xã Vũ Đoài'!AB33+'[2]Xã Vũ Hội'!AB33+'[2]Xã Vũ Tiến'!AB33+'[2]Xã Vũ Vân'!AB33+'[2]Xã Vũ Vinh'!AB33+'[2]Xã Xuân Hòa'!AB33</f>
        <v>0</v>
      </c>
      <c r="AC33" s="130">
        <f>'[2]Phường 1'!AC33+'[2]Phường 2'!AC33+'[2]Phường 3'!AC33+'[2]Phường An Đôn'!AC33+'[2]Xã Hải Lệ'!AC33+'[2]Phường Ninh Phong'!AC33+'[2]Phường Ninh Sơn'!AC33+'[2]Phường Phúc Thành'!AC33+'[2]Phường Tân Thành'!AC33+'[2]Phường Thanh Bình'!AC33+'[2]Phường Vân Giang'!AC33+'[2]Xã Ninh Nhất'!AC33+'[2]Xã Ninh Phúc'!AC33+'[2]Xã Ninh Tiến'!AC33+'[2]Xã Song An'!AC33+'[2]Xã Song Lãng'!AC33+'[2]Xã Tam Quang'!AC33+'[2]Xã Tân Hòa'!AC33+'[2]Xã Tân Lập'!AC33+'[2]Xã Tân Phong'!AC33+'[2]Xã Trung An'!AC33+'[2]Xã Tự Tân'!AC33+'[2]Xã Việt Hùng'!AC33+'[2]Xã Việt Thuận'!AC33+'[2]Xã Vũ Đoài'!AC33+'[2]Xã Vũ Hội'!AC33+'[2]Xã Vũ Tiến'!AC33+'[2]Xã Vũ Vân'!AC33+'[2]Xã Vũ Vinh'!AC33+'[2]Xã Xuân Hòa'!AC33</f>
        <v>0</v>
      </c>
      <c r="AD33" s="130">
        <f>'[2]Phường 1'!AD33+'[2]Phường 2'!AD33+'[2]Phường 3'!AD33+'[2]Phường An Đôn'!AD33+'[2]Xã Hải Lệ'!AD33+'[2]Phường Ninh Phong'!AD33+'[2]Phường Ninh Sơn'!AD33+'[2]Phường Phúc Thành'!AD33+'[2]Phường Tân Thành'!AD33+'[2]Phường Thanh Bình'!AD33+'[2]Phường Vân Giang'!AD33+'[2]Xã Ninh Nhất'!AD33+'[2]Xã Ninh Phúc'!AD33+'[2]Xã Ninh Tiến'!AD33+'[2]Xã Song An'!AD33+'[2]Xã Song Lãng'!AD33+'[2]Xã Tam Quang'!AD33+'[2]Xã Tân Hòa'!AD33+'[2]Xã Tân Lập'!AD33+'[2]Xã Tân Phong'!AD33+'[2]Xã Trung An'!AD33+'[2]Xã Tự Tân'!AD33+'[2]Xã Việt Hùng'!AD33+'[2]Xã Việt Thuận'!AD33+'[2]Xã Vũ Đoài'!AD33+'[2]Xã Vũ Hội'!AD33+'[2]Xã Vũ Tiến'!AD33+'[2]Xã Vũ Vân'!AD33+'[2]Xã Vũ Vinh'!AD33+'[2]Xã Xuân Hòa'!AD33</f>
        <v>0</v>
      </c>
      <c r="AE33" s="130">
        <f>'[2]Phường 1'!AE33+'[2]Phường 2'!AE33+'[2]Phường 3'!AE33+'[2]Phường An Đôn'!AE33+'[2]Xã Hải Lệ'!AE33+'[2]Phường Ninh Phong'!AE33+'[2]Phường Ninh Sơn'!AE33+'[2]Phường Phúc Thành'!AE33+'[2]Phường Tân Thành'!AE33+'[2]Phường Thanh Bình'!AE33+'[2]Phường Vân Giang'!AE33+'[2]Xã Ninh Nhất'!AE33+'[2]Xã Ninh Phúc'!AE33+'[2]Xã Ninh Tiến'!AE33+'[2]Xã Song An'!AE33+'[2]Xã Song Lãng'!AE33+'[2]Xã Tam Quang'!AE33+'[2]Xã Tân Hòa'!AE33+'[2]Xã Tân Lập'!AE33+'[2]Xã Tân Phong'!AE33+'[2]Xã Trung An'!AE33+'[2]Xã Tự Tân'!AE33+'[2]Xã Việt Hùng'!AE33+'[2]Xã Việt Thuận'!AE33+'[2]Xã Vũ Đoài'!AE33+'[2]Xã Vũ Hội'!AE33+'[2]Xã Vũ Tiến'!AE33+'[2]Xã Vũ Vân'!AE33+'[2]Xã Vũ Vinh'!AE33+'[2]Xã Xuân Hòa'!AE33</f>
        <v>0</v>
      </c>
      <c r="AF33" s="130">
        <f>'[2]Phường 1'!AF33+'[2]Phường 2'!AF33+'[2]Phường 3'!AF33+'[2]Phường An Đôn'!AF33+'[2]Xã Hải Lệ'!AF33+'[2]Phường Ninh Phong'!AF33+'[2]Phường Ninh Sơn'!AF33+'[2]Phường Phúc Thành'!AF33+'[2]Phường Tân Thành'!AF33+'[2]Phường Thanh Bình'!AF33+'[2]Phường Vân Giang'!AF33+'[2]Xã Ninh Nhất'!AF33+'[2]Xã Ninh Phúc'!AF33+'[2]Xã Ninh Tiến'!AF33+'[2]Xã Song An'!AF33+'[2]Xã Song Lãng'!AF33+'[2]Xã Tam Quang'!AF33+'[2]Xã Tân Hòa'!AF33+'[2]Xã Tân Lập'!AF33+'[2]Xã Tân Phong'!AF33+'[2]Xã Trung An'!AF33+'[2]Xã Tự Tân'!AF33+'[2]Xã Việt Hùng'!AF33+'[2]Xã Việt Thuận'!AF33+'[2]Xã Vũ Đoài'!AF33+'[2]Xã Vũ Hội'!AF33+'[2]Xã Vũ Tiến'!AF33+'[2]Xã Vũ Vân'!AF33+'[2]Xã Vũ Vinh'!AF33+'[2]Xã Xuân Hòa'!AF33</f>
        <v>0</v>
      </c>
      <c r="AG33" s="130">
        <f>'[2]Phường 1'!AG33+'[2]Phường 2'!AG33+'[2]Phường 3'!AG33+'[2]Phường An Đôn'!AG33+'[2]Xã Hải Lệ'!AG33+'[2]Phường Ninh Phong'!AG33+'[2]Phường Ninh Sơn'!AG33+'[2]Phường Phúc Thành'!AG33+'[2]Phường Tân Thành'!AG33+'[2]Phường Thanh Bình'!AG33+'[2]Phường Vân Giang'!AG33+'[2]Xã Ninh Nhất'!AG33+'[2]Xã Ninh Phúc'!AG33+'[2]Xã Ninh Tiến'!AG33+'[2]Xã Song An'!AG33+'[2]Xã Song Lãng'!AG33+'[2]Xã Tam Quang'!AG33+'[2]Xã Tân Hòa'!AG33+'[2]Xã Tân Lập'!AG33+'[2]Xã Tân Phong'!AG33+'[2]Xã Trung An'!AG33+'[2]Xã Tự Tân'!AG33+'[2]Xã Việt Hùng'!AG33+'[2]Xã Việt Thuận'!AG33+'[2]Xã Vũ Đoài'!AG33+'[2]Xã Vũ Hội'!AG33+'[2]Xã Vũ Tiến'!AG33+'[2]Xã Vũ Vân'!AG33+'[2]Xã Vũ Vinh'!AG33+'[2]Xã Xuân Hòa'!AG33</f>
        <v>0</v>
      </c>
      <c r="AH33" s="130">
        <f>'[2]Phường 1'!AH33+'[2]Phường 2'!AH33+'[2]Phường 3'!AH33+'[2]Phường An Đôn'!AH33+'[2]Xã Hải Lệ'!AH33+'[2]Phường Ninh Phong'!AH33+'[2]Phường Ninh Sơn'!AH33+'[2]Phường Phúc Thành'!AH33+'[2]Phường Tân Thành'!AH33+'[2]Phường Thanh Bình'!AH33+'[2]Phường Vân Giang'!AH33+'[2]Xã Ninh Nhất'!AH33+'[2]Xã Ninh Phúc'!AH33+'[2]Xã Ninh Tiến'!AH33+'[2]Xã Song An'!AH33+'[2]Xã Song Lãng'!AH33+'[2]Xã Tam Quang'!AH33+'[2]Xã Tân Hòa'!AH33+'[2]Xã Tân Lập'!AH33+'[2]Xã Tân Phong'!AH33+'[2]Xã Trung An'!AH33+'[2]Xã Tự Tân'!AH33+'[2]Xã Việt Hùng'!AH33+'[2]Xã Việt Thuận'!AH33+'[2]Xã Vũ Đoài'!AH33+'[2]Xã Vũ Hội'!AH33+'[2]Xã Vũ Tiến'!AH33+'[2]Xã Vũ Vân'!AH33+'[2]Xã Vũ Vinh'!AH33+'[2]Xã Xuân Hòa'!AH33</f>
        <v>0</v>
      </c>
      <c r="AI33" s="130">
        <f>'[2]Phường 1'!AI33+'[2]Phường 2'!AI33+'[2]Phường 3'!AI33+'[2]Phường An Đôn'!AI33+'[2]Xã Hải Lệ'!AI33+'[2]Phường Ninh Phong'!AI33+'[2]Phường Ninh Sơn'!AI33+'[2]Phường Phúc Thành'!AI33+'[2]Phường Tân Thành'!AI33+'[2]Phường Thanh Bình'!AI33+'[2]Phường Vân Giang'!AI33+'[2]Xã Ninh Nhất'!AI33+'[2]Xã Ninh Phúc'!AI33+'[2]Xã Ninh Tiến'!AI33+'[2]Xã Song An'!AI33+'[2]Xã Song Lãng'!AI33+'[2]Xã Tam Quang'!AI33+'[2]Xã Tân Hòa'!AI33+'[2]Xã Tân Lập'!AI33+'[2]Xã Tân Phong'!AI33+'[2]Xã Trung An'!AI33+'[2]Xã Tự Tân'!AI33+'[2]Xã Việt Hùng'!AI33+'[2]Xã Việt Thuận'!AI33+'[2]Xã Vũ Đoài'!AI33+'[2]Xã Vũ Hội'!AI33+'[2]Xã Vũ Tiến'!AI33+'[2]Xã Vũ Vân'!AI33+'[2]Xã Vũ Vinh'!AI33+'[2]Xã Xuân Hòa'!AI33</f>
        <v>0</v>
      </c>
      <c r="AJ33" s="129">
        <f t="shared" ref="AJ33:AJ41" si="21">SUM(AK33:AP33)</f>
        <v>0</v>
      </c>
      <c r="AK33" s="130">
        <f>'[2]Phường 1'!AK33+'[2]Phường 2'!AK33+'[2]Phường 3'!AK33+'[2]Phường An Đôn'!AK33+'[2]Xã Hải Lệ'!AK33+'[2]Phường Ninh Phong'!AK33+'[2]Phường Ninh Sơn'!AK33+'[2]Phường Phúc Thành'!AK33+'[2]Phường Tân Thành'!AK33+'[2]Phường Thanh Bình'!AK33+'[2]Phường Vân Giang'!AK33+'[2]Xã Ninh Nhất'!AK33+'[2]Xã Ninh Phúc'!AK33+'[2]Xã Ninh Tiến'!AK33+'[2]Xã Song An'!AK33+'[2]Xã Song Lãng'!AK33+'[2]Xã Tam Quang'!AK33+'[2]Xã Tân Hòa'!AK33+'[2]Xã Tân Lập'!AK33+'[2]Xã Tân Phong'!AK33+'[2]Xã Trung An'!AK33+'[2]Xã Tự Tân'!AK33+'[2]Xã Việt Hùng'!AK33+'[2]Xã Việt Thuận'!AK33+'[2]Xã Vũ Đoài'!AK33+'[2]Xã Vũ Hội'!AK33+'[2]Xã Vũ Tiến'!AK33+'[2]Xã Vũ Vân'!AK33+'[2]Xã Vũ Vinh'!AK33+'[2]Xã Xuân Hòa'!AK33</f>
        <v>0</v>
      </c>
      <c r="AL33" s="130">
        <f>'[2]Phường 1'!AL33+'[2]Phường 2'!AL33+'[2]Phường 3'!AL33+'[2]Phường An Đôn'!AL33+'[2]Xã Hải Lệ'!AL33+'[2]Phường Ninh Phong'!AL33+'[2]Phường Ninh Sơn'!AL33+'[2]Phường Phúc Thành'!AL33+'[2]Phường Tân Thành'!AL33+'[2]Phường Thanh Bình'!AL33+'[2]Phường Vân Giang'!AL33+'[2]Xã Ninh Nhất'!AL33+'[2]Xã Ninh Phúc'!AL33+'[2]Xã Ninh Tiến'!AL33+'[2]Xã Song An'!AL33+'[2]Xã Song Lãng'!AL33+'[2]Xã Tam Quang'!AL33+'[2]Xã Tân Hòa'!AL33+'[2]Xã Tân Lập'!AL33+'[2]Xã Tân Phong'!AL33+'[2]Xã Trung An'!AL33+'[2]Xã Tự Tân'!AL33+'[2]Xã Việt Hùng'!AL33+'[2]Xã Việt Thuận'!AL33+'[2]Xã Vũ Đoài'!AL33+'[2]Xã Vũ Hội'!AL33+'[2]Xã Vũ Tiến'!AL33+'[2]Xã Vũ Vân'!AL33+'[2]Xã Vũ Vinh'!AL33+'[2]Xã Xuân Hòa'!AL33</f>
        <v>0</v>
      </c>
      <c r="AM33" s="130">
        <f>'[2]Phường 1'!AM33+'[2]Phường 2'!AM33+'[2]Phường 3'!AM33+'[2]Phường An Đôn'!AM33+'[2]Xã Hải Lệ'!AM33+'[2]Phường Ninh Phong'!AM33+'[2]Phường Ninh Sơn'!AM33+'[2]Phường Phúc Thành'!AM33+'[2]Phường Tân Thành'!AM33+'[2]Phường Thanh Bình'!AM33+'[2]Phường Vân Giang'!AM33+'[2]Xã Ninh Nhất'!AM33+'[2]Xã Ninh Phúc'!AM33+'[2]Xã Ninh Tiến'!AM33+'[2]Xã Song An'!AM33+'[2]Xã Song Lãng'!AM33+'[2]Xã Tam Quang'!AM33+'[2]Xã Tân Hòa'!AM33+'[2]Xã Tân Lập'!AM33+'[2]Xã Tân Phong'!AM33+'[2]Xã Trung An'!AM33+'[2]Xã Tự Tân'!AM33+'[2]Xã Việt Hùng'!AM33+'[2]Xã Việt Thuận'!AM33+'[2]Xã Vũ Đoài'!AM33+'[2]Xã Vũ Hội'!AM33+'[2]Xã Vũ Tiến'!AM33+'[2]Xã Vũ Vân'!AM33+'[2]Xã Vũ Vinh'!AM33+'[2]Xã Xuân Hòa'!AM33</f>
        <v>0</v>
      </c>
      <c r="AN33" s="130">
        <f>'[2]Phường 1'!AN33+'[2]Phường 2'!AN33+'[2]Phường 3'!AN33+'[2]Phường An Đôn'!AN33+'[2]Xã Hải Lệ'!AN33+'[2]Phường Ninh Phong'!AN33+'[2]Phường Ninh Sơn'!AN33+'[2]Phường Phúc Thành'!AN33+'[2]Phường Tân Thành'!AN33+'[2]Phường Thanh Bình'!AN33+'[2]Phường Vân Giang'!AN33+'[2]Xã Ninh Nhất'!AN33+'[2]Xã Ninh Phúc'!AN33+'[2]Xã Ninh Tiến'!AN33+'[2]Xã Song An'!AN33+'[2]Xã Song Lãng'!AN33+'[2]Xã Tam Quang'!AN33+'[2]Xã Tân Hòa'!AN33+'[2]Xã Tân Lập'!AN33+'[2]Xã Tân Phong'!AN33+'[2]Xã Trung An'!AN33+'[2]Xã Tự Tân'!AN33+'[2]Xã Việt Hùng'!AN33+'[2]Xã Việt Thuận'!AN33+'[2]Xã Vũ Đoài'!AN33+'[2]Xã Vũ Hội'!AN33+'[2]Xã Vũ Tiến'!AN33+'[2]Xã Vũ Vân'!AN33+'[2]Xã Vũ Vinh'!AN33+'[2]Xã Xuân Hòa'!AN33</f>
        <v>0</v>
      </c>
      <c r="AO33" s="130">
        <f>'[2]Phường 1'!AO33+'[2]Phường 2'!AO33+'[2]Phường 3'!AO33+'[2]Phường An Đôn'!AO33+'[2]Xã Hải Lệ'!AO33+'[2]Phường Ninh Phong'!AO33+'[2]Phường Ninh Sơn'!AO33+'[2]Phường Phúc Thành'!AO33+'[2]Phường Tân Thành'!AO33+'[2]Phường Thanh Bình'!AO33+'[2]Phường Vân Giang'!AO33+'[2]Xã Ninh Nhất'!AO33+'[2]Xã Ninh Phúc'!AO33+'[2]Xã Ninh Tiến'!AO33+'[2]Xã Song An'!AO33+'[2]Xã Song Lãng'!AO33+'[2]Xã Tam Quang'!AO33+'[2]Xã Tân Hòa'!AO33+'[2]Xã Tân Lập'!AO33+'[2]Xã Tân Phong'!AO33+'[2]Xã Trung An'!AO33+'[2]Xã Tự Tân'!AO33+'[2]Xã Việt Hùng'!AO33+'[2]Xã Việt Thuận'!AO33+'[2]Xã Vũ Đoài'!AO33+'[2]Xã Vũ Hội'!AO33+'[2]Xã Vũ Tiến'!AO33+'[2]Xã Vũ Vân'!AO33+'[2]Xã Vũ Vinh'!AO33+'[2]Xã Xuân Hòa'!AO33</f>
        <v>0</v>
      </c>
      <c r="AP33" s="130">
        <f>'[2]Phường 1'!AP33+'[2]Phường 2'!AP33+'[2]Phường 3'!AP33+'[2]Phường An Đôn'!AP33+'[2]Xã Hải Lệ'!AP33+'[2]Phường Ninh Phong'!AP33+'[2]Phường Ninh Sơn'!AP33+'[2]Phường Phúc Thành'!AP33+'[2]Phường Tân Thành'!AP33+'[2]Phường Thanh Bình'!AP33+'[2]Phường Vân Giang'!AP33+'[2]Xã Ninh Nhất'!AP33+'[2]Xã Ninh Phúc'!AP33+'[2]Xã Ninh Tiến'!AP33+'[2]Xã Song An'!AP33+'[2]Xã Song Lãng'!AP33+'[2]Xã Tam Quang'!AP33+'[2]Xã Tân Hòa'!AP33+'[2]Xã Tân Lập'!AP33+'[2]Xã Tân Phong'!AP33+'[2]Xã Trung An'!AP33+'[2]Xã Tự Tân'!AP33+'[2]Xã Việt Hùng'!AP33+'[2]Xã Việt Thuận'!AP33+'[2]Xã Vũ Đoài'!AP33+'[2]Xã Vũ Hội'!AP33+'[2]Xã Vũ Tiến'!AP33+'[2]Xã Vũ Vân'!AP33+'[2]Xã Vũ Vinh'!AP33+'[2]Xã Xuân Hòa'!AP33</f>
        <v>0</v>
      </c>
      <c r="AQ33" s="129">
        <f t="shared" si="20"/>
        <v>0</v>
      </c>
      <c r="AR33" s="130">
        <f>'[2]Phường 1'!AR33+'[2]Phường 2'!AR33+'[2]Phường 3'!AR33+'[2]Phường An Đôn'!AR33+'[2]Xã Hải Lệ'!AR33+'[2]Phường Ninh Phong'!AR33+'[2]Phường Ninh Sơn'!AR33+'[2]Phường Phúc Thành'!AR33+'[2]Phường Tân Thành'!AR33+'[2]Phường Thanh Bình'!AR33+'[2]Phường Vân Giang'!AR33+'[2]Xã Ninh Nhất'!AR33+'[2]Xã Ninh Phúc'!AR33+'[2]Xã Ninh Tiến'!AR33+'[2]Xã Song An'!AR33+'[2]Xã Song Lãng'!AR33+'[2]Xã Tam Quang'!AR33+'[2]Xã Tân Hòa'!AR33+'[2]Xã Tân Lập'!AR33+'[2]Xã Tân Phong'!AR33+'[2]Xã Trung An'!AR33+'[2]Xã Tự Tân'!AR33+'[2]Xã Việt Hùng'!AR33+'[2]Xã Việt Thuận'!AR33+'[2]Xã Vũ Đoài'!AR33+'[2]Xã Vũ Hội'!AR33+'[2]Xã Vũ Tiến'!AR33+'[2]Xã Vũ Vân'!AR33+'[2]Xã Vũ Vinh'!AR33+'[2]Xã Xuân Hòa'!AR33</f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29">
        <v>0</v>
      </c>
      <c r="BC33" s="129">
        <v>0</v>
      </c>
      <c r="BD33" s="129">
        <v>0</v>
      </c>
      <c r="BE33" s="129">
        <v>0</v>
      </c>
      <c r="BF33" s="130">
        <v>0</v>
      </c>
      <c r="BG33" s="130">
        <v>0</v>
      </c>
      <c r="BH33" s="129">
        <v>0</v>
      </c>
      <c r="BI33" s="127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29">
        <v>0</v>
      </c>
      <c r="BP33" s="131">
        <v>0</v>
      </c>
      <c r="BQ33" s="131">
        <v>1.3828860000000001</v>
      </c>
      <c r="BR33" s="92">
        <f>'17-CH'!$G33</f>
        <v>1.3828860000000001</v>
      </c>
      <c r="BS33" s="116">
        <f t="shared" si="1"/>
        <v>0</v>
      </c>
    </row>
    <row r="34" spans="1:71" ht="19.899999999999999" customHeight="1">
      <c r="A34" s="126" t="s">
        <v>137</v>
      </c>
      <c r="B34" s="88" t="s">
        <v>72</v>
      </c>
      <c r="C34" s="87" t="s">
        <v>73</v>
      </c>
      <c r="D34" s="129">
        <f>'[2]01CH'!D34</f>
        <v>4.4404409999999999</v>
      </c>
      <c r="E34" s="127">
        <f t="shared" si="18"/>
        <v>0</v>
      </c>
      <c r="F34" s="129">
        <f t="shared" si="14"/>
        <v>0</v>
      </c>
      <c r="G34" s="129">
        <f>'[2]Phường 1'!G34+'[2]Phường 2'!G34+'[2]Phường 3'!G34+'[2]Phường An Đôn'!G34+'[2]Xã Hải Lệ'!G34+'[2]Phường Ninh Phong'!G34+'[2]Phường Ninh Sơn'!G34+'[2]Phường Phúc Thành'!G34+'[2]Phường Tân Thành'!G34+'[2]Phường Thanh Bình'!G34+'[2]Phường Vân Giang'!G34+'[2]Xã Ninh Nhất'!G34+'[2]Xã Ninh Phúc'!G34+'[2]Xã Ninh Tiến'!G34+'[2]Xã Song An'!G34+'[2]Xã Song Lãng'!G34+'[2]Xã Tam Quang'!G34+'[2]Xã Tân Hòa'!G34+'[2]Xã Tân Lập'!G34+'[2]Xã Tân Phong'!G34+'[2]Xã Trung An'!G34+'[2]Xã Tự Tân'!G34+'[2]Xã Việt Hùng'!G34+'[2]Xã Việt Thuận'!G34+'[2]Xã Vũ Đoài'!G34+'[2]Xã Vũ Hội'!G34+'[2]Xã Vũ Tiến'!G34+'[2]Xã Vũ Vân'!G34+'[2]Xã Vũ Vinh'!G34+'[2]Xã Xuân Hòa'!G34</f>
        <v>0</v>
      </c>
      <c r="H34" s="129">
        <f>'[2]Phường 1'!H34+'[2]Phường 2'!H34+'[2]Phường 3'!H34+'[2]Phường An Đôn'!H34+'[2]Xã Hải Lệ'!H34+'[2]Phường Ninh Phong'!H34+'[2]Phường Ninh Sơn'!H34+'[2]Phường Phúc Thành'!H34+'[2]Phường Tân Thành'!H34+'[2]Phường Thanh Bình'!H34+'[2]Phường Vân Giang'!H34+'[2]Xã Ninh Nhất'!H34+'[2]Xã Ninh Phúc'!H34+'[2]Xã Ninh Tiến'!H34+'[2]Xã Song An'!H34+'[2]Xã Song Lãng'!H34+'[2]Xã Tam Quang'!H34+'[2]Xã Tân Hòa'!H34+'[2]Xã Tân Lập'!H34+'[2]Xã Tân Phong'!H34+'[2]Xã Trung An'!H34+'[2]Xã Tự Tân'!H34+'[2]Xã Việt Hùng'!H34+'[2]Xã Việt Thuận'!H34+'[2]Xã Vũ Đoài'!H34+'[2]Xã Vũ Hội'!H34+'[2]Xã Vũ Tiến'!H34+'[2]Xã Vũ Vân'!H34+'[2]Xã Vũ Vinh'!H34+'[2]Xã Xuân Hòa'!H34</f>
        <v>0</v>
      </c>
      <c r="I34" s="129">
        <f>'[2]Phường 1'!I34+'[2]Phường 2'!I34+'[2]Phường 3'!I34+'[2]Phường An Đôn'!I34+'[2]Xã Hải Lệ'!I34+'[2]Phường Ninh Phong'!I34+'[2]Phường Ninh Sơn'!I34+'[2]Phường Phúc Thành'!I34+'[2]Phường Tân Thành'!I34+'[2]Phường Thanh Bình'!I34+'[2]Phường Vân Giang'!I34+'[2]Xã Ninh Nhất'!I34+'[2]Xã Ninh Phúc'!I34+'[2]Xã Ninh Tiến'!I34+'[2]Xã Song An'!I34+'[2]Xã Song Lãng'!I34+'[2]Xã Tam Quang'!I34+'[2]Xã Tân Hòa'!I34+'[2]Xã Tân Lập'!I34+'[2]Xã Tân Phong'!I34+'[2]Xã Trung An'!I34+'[2]Xã Tự Tân'!I34+'[2]Xã Việt Hùng'!I34+'[2]Xã Việt Thuận'!I34+'[2]Xã Vũ Đoài'!I34+'[2]Xã Vũ Hội'!I34+'[2]Xã Vũ Tiến'!I34+'[2]Xã Vũ Vân'!I34+'[2]Xã Vũ Vinh'!I34+'[2]Xã Xuân Hòa'!I34</f>
        <v>0</v>
      </c>
      <c r="J34" s="129">
        <f>'[2]Phường 1'!J34+'[2]Phường 2'!J34+'[2]Phường 3'!J34+'[2]Phường An Đôn'!J34+'[2]Xã Hải Lệ'!J34+'[2]Phường Ninh Phong'!J34+'[2]Phường Ninh Sơn'!J34+'[2]Phường Phúc Thành'!J34+'[2]Phường Tân Thành'!J34+'[2]Phường Thanh Bình'!J34+'[2]Phường Vân Giang'!J34+'[2]Xã Ninh Nhất'!J34+'[2]Xã Ninh Phúc'!J34+'[2]Xã Ninh Tiến'!J34+'[2]Xã Song An'!J34+'[2]Xã Song Lãng'!J34+'[2]Xã Tam Quang'!J34+'[2]Xã Tân Hòa'!J34+'[2]Xã Tân Lập'!J34+'[2]Xã Tân Phong'!J34+'[2]Xã Trung An'!J34+'[2]Xã Tự Tân'!J34+'[2]Xã Việt Hùng'!J34+'[2]Xã Việt Thuận'!J34+'[2]Xã Vũ Đoài'!J34+'[2]Xã Vũ Hội'!J34+'[2]Xã Vũ Tiến'!J34+'[2]Xã Vũ Vân'!J34+'[2]Xã Vũ Vinh'!J34+'[2]Xã Xuân Hòa'!J34</f>
        <v>0</v>
      </c>
      <c r="K34" s="129">
        <f>'[2]Phường 1'!K34+'[2]Phường 2'!K34+'[2]Phường 3'!K34+'[2]Phường An Đôn'!K34+'[2]Xã Hải Lệ'!K34+'[2]Phường Ninh Phong'!K34+'[2]Phường Ninh Sơn'!K34+'[2]Phường Phúc Thành'!K34+'[2]Phường Tân Thành'!K34+'[2]Phường Thanh Bình'!K34+'[2]Phường Vân Giang'!K34+'[2]Xã Ninh Nhất'!K34+'[2]Xã Ninh Phúc'!K34+'[2]Xã Ninh Tiến'!K34+'[2]Xã Song An'!K34+'[2]Xã Song Lãng'!K34+'[2]Xã Tam Quang'!K34+'[2]Xã Tân Hòa'!K34+'[2]Xã Tân Lập'!K34+'[2]Xã Tân Phong'!K34+'[2]Xã Trung An'!K34+'[2]Xã Tự Tân'!K34+'[2]Xã Việt Hùng'!K34+'[2]Xã Việt Thuận'!K34+'[2]Xã Vũ Đoài'!K34+'[2]Xã Vũ Hội'!K34+'[2]Xã Vũ Tiến'!K34+'[2]Xã Vũ Vân'!K34+'[2]Xã Vũ Vinh'!K34+'[2]Xã Xuân Hòa'!K34</f>
        <v>0</v>
      </c>
      <c r="L34" s="129">
        <f>'[2]Phường 1'!L34+'[2]Phường 2'!L34+'[2]Phường 3'!L34+'[2]Phường An Đôn'!L34+'[2]Xã Hải Lệ'!L34+'[2]Phường Ninh Phong'!L34+'[2]Phường Ninh Sơn'!L34+'[2]Phường Phúc Thành'!L34+'[2]Phường Tân Thành'!L34+'[2]Phường Thanh Bình'!L34+'[2]Phường Vân Giang'!L34+'[2]Xã Ninh Nhất'!L34+'[2]Xã Ninh Phúc'!L34+'[2]Xã Ninh Tiến'!L34+'[2]Xã Song An'!L34+'[2]Xã Song Lãng'!L34+'[2]Xã Tam Quang'!L34+'[2]Xã Tân Hòa'!L34+'[2]Xã Tân Lập'!L34+'[2]Xã Tân Phong'!L34+'[2]Xã Trung An'!L34+'[2]Xã Tự Tân'!L34+'[2]Xã Việt Hùng'!L34+'[2]Xã Việt Thuận'!L34+'[2]Xã Vũ Đoài'!L34+'[2]Xã Vũ Hội'!L34+'[2]Xã Vũ Tiến'!L34+'[2]Xã Vũ Vân'!L34+'[2]Xã Vũ Vinh'!L34+'[2]Xã Xuân Hòa'!L34</f>
        <v>0</v>
      </c>
      <c r="M34" s="129">
        <f>'[2]Phường 1'!M34+'[2]Phường 2'!M34+'[2]Phường 3'!M34+'[2]Phường An Đôn'!M34+'[2]Xã Hải Lệ'!M34+'[2]Phường Ninh Phong'!M34+'[2]Phường Ninh Sơn'!M34+'[2]Phường Phúc Thành'!M34+'[2]Phường Tân Thành'!M34+'[2]Phường Thanh Bình'!M34+'[2]Phường Vân Giang'!M34+'[2]Xã Ninh Nhất'!M34+'[2]Xã Ninh Phúc'!M34+'[2]Xã Ninh Tiến'!M34+'[2]Xã Song An'!M34+'[2]Xã Song Lãng'!M34+'[2]Xã Tam Quang'!M34+'[2]Xã Tân Hòa'!M34+'[2]Xã Tân Lập'!M34+'[2]Xã Tân Phong'!M34+'[2]Xã Trung An'!M34+'[2]Xã Tự Tân'!M34+'[2]Xã Việt Hùng'!M34+'[2]Xã Việt Thuận'!M34+'[2]Xã Vũ Đoài'!M34+'[2]Xã Vũ Hội'!M34+'[2]Xã Vũ Tiến'!M34+'[2]Xã Vũ Vân'!M34+'[2]Xã Vũ Vinh'!M34+'[2]Xã Xuân Hòa'!M34</f>
        <v>0</v>
      </c>
      <c r="N34" s="130">
        <f>'[2]Phường 1'!N34+'[2]Phường 2'!N34+'[2]Phường 3'!N34+'[2]Phường An Đôn'!N34+'[2]Xã Hải Lệ'!N34+'[2]Phường Ninh Phong'!N34+'[2]Phường Ninh Sơn'!N34+'[2]Phường Phúc Thành'!N34+'[2]Phường Tân Thành'!N34+'[2]Phường Thanh Bình'!N34+'[2]Phường Vân Giang'!N34+'[2]Xã Ninh Nhất'!N34+'[2]Xã Ninh Phúc'!N34+'[2]Xã Ninh Tiến'!N34+'[2]Xã Song An'!N34+'[2]Xã Song Lãng'!N34+'[2]Xã Tam Quang'!N34+'[2]Xã Tân Hòa'!N34+'[2]Xã Tân Lập'!N34+'[2]Xã Tân Phong'!N34+'[2]Xã Trung An'!N34+'[2]Xã Tự Tân'!N34+'[2]Xã Việt Hùng'!N34+'[2]Xã Việt Thuận'!N34+'[2]Xã Vũ Đoài'!N34+'[2]Xã Vũ Hội'!N34+'[2]Xã Vũ Tiến'!N34+'[2]Xã Vũ Vân'!N34+'[2]Xã Vũ Vinh'!N34+'[2]Xã Xuân Hòa'!N34</f>
        <v>0</v>
      </c>
      <c r="O34" s="129">
        <f>'[2]Phường 1'!O34+'[2]Phường 2'!O34+'[2]Phường 3'!O34+'[2]Phường An Đôn'!O34+'[2]Xã Hải Lệ'!O34+'[2]Phường Ninh Phong'!O34+'[2]Phường Ninh Sơn'!O34+'[2]Phường Phúc Thành'!O34+'[2]Phường Tân Thành'!O34+'[2]Phường Thanh Bình'!O34+'[2]Phường Vân Giang'!O34+'[2]Xã Ninh Nhất'!O34+'[2]Xã Ninh Phúc'!O34+'[2]Xã Ninh Tiến'!O34+'[2]Xã Song An'!O34+'[2]Xã Song Lãng'!O34+'[2]Xã Tam Quang'!O34+'[2]Xã Tân Hòa'!O34+'[2]Xã Tân Lập'!O34+'[2]Xã Tân Phong'!O34+'[2]Xã Trung An'!O34+'[2]Xã Tự Tân'!O34+'[2]Xã Việt Hùng'!O34+'[2]Xã Việt Thuận'!O34+'[2]Xã Vũ Đoài'!O34+'[2]Xã Vũ Hội'!O34+'[2]Xã Vũ Tiến'!O34+'[2]Xã Vũ Vân'!O34+'[2]Xã Vũ Vinh'!O34+'[2]Xã Xuân Hòa'!O34</f>
        <v>0</v>
      </c>
      <c r="P34" s="129">
        <f>'[2]Phường 1'!P34+'[2]Phường 2'!P34+'[2]Phường 3'!P34+'[2]Phường An Đôn'!P34+'[2]Xã Hải Lệ'!P34+'[2]Phường Ninh Phong'!P34+'[2]Phường Ninh Sơn'!P34+'[2]Phường Phúc Thành'!P34+'[2]Phường Tân Thành'!P34+'[2]Phường Thanh Bình'!P34+'[2]Phường Vân Giang'!P34+'[2]Xã Ninh Nhất'!P34+'[2]Xã Ninh Phúc'!P34+'[2]Xã Ninh Tiến'!P34+'[2]Xã Song An'!P34+'[2]Xã Song Lãng'!P34+'[2]Xã Tam Quang'!P34+'[2]Xã Tân Hòa'!P34+'[2]Xã Tân Lập'!P34+'[2]Xã Tân Phong'!P34+'[2]Xã Trung An'!P34+'[2]Xã Tự Tân'!P34+'[2]Xã Việt Hùng'!P34+'[2]Xã Việt Thuận'!P34+'[2]Xã Vũ Đoài'!P34+'[2]Xã Vũ Hội'!P34+'[2]Xã Vũ Tiến'!P34+'[2]Xã Vũ Vân'!P34+'[2]Xã Vũ Vinh'!P34+'[2]Xã Xuân Hòa'!P34</f>
        <v>0</v>
      </c>
      <c r="Q34" s="129">
        <f>'[2]Phường 1'!Q34+'[2]Phường 2'!Q34+'[2]Phường 3'!Q34+'[2]Phường An Đôn'!Q34+'[2]Xã Hải Lệ'!Q34+'[2]Phường Ninh Phong'!Q34+'[2]Phường Ninh Sơn'!Q34+'[2]Phường Phúc Thành'!Q34+'[2]Phường Tân Thành'!Q34+'[2]Phường Thanh Bình'!Q34+'[2]Phường Vân Giang'!Q34+'[2]Xã Ninh Nhất'!Q34+'[2]Xã Ninh Phúc'!Q34+'[2]Xã Ninh Tiến'!Q34+'[2]Xã Song An'!Q34+'[2]Xã Song Lãng'!Q34+'[2]Xã Tam Quang'!Q34+'[2]Xã Tân Hòa'!Q34+'[2]Xã Tân Lập'!Q34+'[2]Xã Tân Phong'!Q34+'[2]Xã Trung An'!Q34+'[2]Xã Tự Tân'!Q34+'[2]Xã Việt Hùng'!Q34+'[2]Xã Việt Thuận'!Q34+'[2]Xã Vũ Đoài'!Q34+'[2]Xã Vũ Hội'!Q34+'[2]Xã Vũ Tiến'!Q34+'[2]Xã Vũ Vân'!Q34+'[2]Xã Vũ Vinh'!Q34+'[2]Xã Xuân Hòa'!Q34</f>
        <v>0</v>
      </c>
      <c r="R34" s="129">
        <f>'[2]Phường 1'!R34+'[2]Phường 2'!R34+'[2]Phường 3'!R34+'[2]Phường An Đôn'!R34+'[2]Xã Hải Lệ'!R34+'[2]Phường Ninh Phong'!R34+'[2]Phường Ninh Sơn'!R34+'[2]Phường Phúc Thành'!R34+'[2]Phường Tân Thành'!R34+'[2]Phường Thanh Bình'!R34+'[2]Phường Vân Giang'!R34+'[2]Xã Ninh Nhất'!R34+'[2]Xã Ninh Phúc'!R34+'[2]Xã Ninh Tiến'!R34+'[2]Xã Song An'!R34+'[2]Xã Song Lãng'!R34+'[2]Xã Tam Quang'!R34+'[2]Xã Tân Hòa'!R34+'[2]Xã Tân Lập'!R34+'[2]Xã Tân Phong'!R34+'[2]Xã Trung An'!R34+'[2]Xã Tự Tân'!R34+'[2]Xã Việt Hùng'!R34+'[2]Xã Việt Thuận'!R34+'[2]Xã Vũ Đoài'!R34+'[2]Xã Vũ Hội'!R34+'[2]Xã Vũ Tiến'!R34+'[2]Xã Vũ Vân'!R34+'[2]Xã Vũ Vinh'!R34+'[2]Xã Xuân Hòa'!R34</f>
        <v>0</v>
      </c>
      <c r="S34" s="127">
        <f t="shared" si="19"/>
        <v>0.06</v>
      </c>
      <c r="T34" s="129">
        <f>'[2]Phường 1'!T34+'[2]Phường 2'!T34+'[2]Phường 3'!T34+'[2]Phường An Đôn'!T34+'[2]Xã Hải Lệ'!T34+'[2]Phường Ninh Phong'!T34+'[2]Phường Ninh Sơn'!T34+'[2]Phường Phúc Thành'!T34+'[2]Phường Tân Thành'!T34+'[2]Phường Thanh Bình'!T34+'[2]Phường Vân Giang'!T34+'[2]Xã Ninh Nhất'!T34+'[2]Xã Ninh Phúc'!T34+'[2]Xã Ninh Tiến'!T34+'[2]Xã Song An'!T34+'[2]Xã Song Lãng'!T34+'[2]Xã Tam Quang'!T34+'[2]Xã Tân Hòa'!T34+'[2]Xã Tân Lập'!T34+'[2]Xã Tân Phong'!T34+'[2]Xã Trung An'!T34+'[2]Xã Tự Tân'!T34+'[2]Xã Việt Hùng'!T34+'[2]Xã Việt Thuận'!T34+'[2]Xã Vũ Đoài'!T34+'[2]Xã Vũ Hội'!T34+'[2]Xã Vũ Tiến'!T34+'[2]Xã Vũ Vân'!T34+'[2]Xã Vũ Vinh'!T34+'[2]Xã Xuân Hòa'!T34</f>
        <v>0</v>
      </c>
      <c r="U34" s="129">
        <f>'[2]Phường 1'!U34+'[2]Phường 2'!U34+'[2]Phường 3'!U34+'[2]Phường An Đôn'!U34+'[2]Xã Hải Lệ'!U34+'[2]Phường Ninh Phong'!U34+'[2]Phường Ninh Sơn'!U34+'[2]Phường Phúc Thành'!U34+'[2]Phường Tân Thành'!U34+'[2]Phường Thanh Bình'!U34+'[2]Phường Vân Giang'!U34+'[2]Xã Ninh Nhất'!U34+'[2]Xã Ninh Phúc'!U34+'[2]Xã Ninh Tiến'!U34+'[2]Xã Song An'!U34+'[2]Xã Song Lãng'!U34+'[2]Xã Tam Quang'!U34+'[2]Xã Tân Hòa'!U34+'[2]Xã Tân Lập'!U34+'[2]Xã Tân Phong'!U34+'[2]Xã Trung An'!U34+'[2]Xã Tự Tân'!U34+'[2]Xã Việt Hùng'!U34+'[2]Xã Việt Thuận'!U34+'[2]Xã Vũ Đoài'!U34+'[2]Xã Vũ Hội'!U34+'[2]Xã Vũ Tiến'!U34+'[2]Xã Vũ Vân'!U34+'[2]Xã Vũ Vinh'!U34+'[2]Xã Xuân Hòa'!U34</f>
        <v>0.06</v>
      </c>
      <c r="V34" s="129">
        <f>'[2]Phường 1'!V34+'[2]Phường 2'!V34+'[2]Phường 3'!V34+'[2]Phường An Đôn'!V34+'[2]Xã Hải Lệ'!V34+'[2]Phường Ninh Phong'!V34+'[2]Phường Ninh Sơn'!V34+'[2]Phường Phúc Thành'!V34+'[2]Phường Tân Thành'!V34+'[2]Phường Thanh Bình'!V34+'[2]Phường Vân Giang'!V34+'[2]Xã Ninh Nhất'!V34+'[2]Xã Ninh Phúc'!V34+'[2]Xã Ninh Tiến'!V34+'[2]Xã Song An'!V34+'[2]Xã Song Lãng'!V34+'[2]Xã Tam Quang'!V34+'[2]Xã Tân Hòa'!V34+'[2]Xã Tân Lập'!V34+'[2]Xã Tân Phong'!V34+'[2]Xã Trung An'!V34+'[2]Xã Tự Tân'!V34+'[2]Xã Việt Hùng'!V34+'[2]Xã Việt Thuận'!V34+'[2]Xã Vũ Đoài'!V34+'[2]Xã Vũ Hội'!V34+'[2]Xã Vũ Tiến'!V34+'[2]Xã Vũ Vân'!V34+'[2]Xã Vũ Vinh'!V34+'[2]Xã Xuân Hòa'!V34</f>
        <v>0</v>
      </c>
      <c r="W34" s="129">
        <f>'[2]Phường 1'!W34+'[2]Phường 2'!W34+'[2]Phường 3'!W34+'[2]Phường An Đôn'!W34+'[2]Xã Hải Lệ'!W34+'[2]Phường Ninh Phong'!W34+'[2]Phường Ninh Sơn'!W34+'[2]Phường Phúc Thành'!W34+'[2]Phường Tân Thành'!W34+'[2]Phường Thanh Bình'!W34+'[2]Phường Vân Giang'!W34+'[2]Xã Ninh Nhất'!W34+'[2]Xã Ninh Phúc'!W34+'[2]Xã Ninh Tiến'!W34+'[2]Xã Song An'!W34+'[2]Xã Song Lãng'!W34+'[2]Xã Tam Quang'!W34+'[2]Xã Tân Hòa'!W34+'[2]Xã Tân Lập'!W34+'[2]Xã Tân Phong'!W34+'[2]Xã Trung An'!W34+'[2]Xã Tự Tân'!W34+'[2]Xã Việt Hùng'!W34+'[2]Xã Việt Thuận'!W34+'[2]Xã Vũ Đoài'!W34+'[2]Xã Vũ Hội'!W34+'[2]Xã Vũ Tiến'!W34+'[2]Xã Vũ Vân'!W34+'[2]Xã Vũ Vinh'!W34+'[2]Xã Xuân Hòa'!W34</f>
        <v>0</v>
      </c>
      <c r="X34" s="129">
        <f>'[2]Phường 1'!X34+'[2]Phường 2'!X34+'[2]Phường 3'!X34+'[2]Phường An Đôn'!X34+'[2]Xã Hải Lệ'!X34+'[2]Phường Ninh Phong'!X34+'[2]Phường Ninh Sơn'!X34+'[2]Phường Phúc Thành'!X34+'[2]Phường Tân Thành'!X34+'[2]Phường Thanh Bình'!X34+'[2]Phường Vân Giang'!X34+'[2]Xã Ninh Nhất'!X34+'[2]Xã Ninh Phúc'!X34+'[2]Xã Ninh Tiến'!X34+'[2]Xã Song An'!X34+'[2]Xã Song Lãng'!X34+'[2]Xã Tam Quang'!X34+'[2]Xã Tân Hòa'!X34+'[2]Xã Tân Lập'!X34+'[2]Xã Tân Phong'!X34+'[2]Xã Trung An'!X34+'[2]Xã Tự Tân'!X34+'[2]Xã Việt Hùng'!X34+'[2]Xã Việt Thuận'!X34+'[2]Xã Vũ Đoài'!X34+'[2]Xã Vũ Hội'!X34+'[2]Xã Vũ Tiến'!X34+'[2]Xã Vũ Vân'!X34+'[2]Xã Vũ Vinh'!X34+'[2]Xã Xuân Hòa'!X34</f>
        <v>0</v>
      </c>
      <c r="Y34" s="129">
        <f>SUM(Z34:AA34)+ SUM(AC34:AI34)</f>
        <v>0</v>
      </c>
      <c r="Z34" s="130">
        <f>'[2]Phường 1'!Z34+'[2]Phường 2'!Z34+'[2]Phường 3'!Z34+'[2]Phường An Đôn'!Z34+'[2]Xã Hải Lệ'!Z34+'[2]Phường Ninh Phong'!Z34+'[2]Phường Ninh Sơn'!Z34+'[2]Phường Phúc Thành'!Z34+'[2]Phường Tân Thành'!Z34+'[2]Phường Thanh Bình'!Z34+'[2]Phường Vân Giang'!Z34+'[2]Xã Ninh Nhất'!Z34+'[2]Xã Ninh Phúc'!Z34+'[2]Xã Ninh Tiến'!Z34+'[2]Xã Song An'!Z34+'[2]Xã Song Lãng'!Z34+'[2]Xã Tam Quang'!Z34+'[2]Xã Tân Hòa'!Z34+'[2]Xã Tân Lập'!Z34+'[2]Xã Tân Phong'!Z34+'[2]Xã Trung An'!Z34+'[2]Xã Tự Tân'!Z34+'[2]Xã Việt Hùng'!Z34+'[2]Xã Việt Thuận'!Z34+'[2]Xã Vũ Đoài'!Z34+'[2]Xã Vũ Hội'!Z34+'[2]Xã Vũ Tiến'!Z34+'[2]Xã Vũ Vân'!Z34+'[2]Xã Vũ Vinh'!Z34+'[2]Xã Xuân Hòa'!Z34</f>
        <v>0</v>
      </c>
      <c r="AA34" s="130">
        <f>'[2]Phường 1'!AA34+'[2]Phường 2'!AA34+'[2]Phường 3'!AA34+'[2]Phường An Đôn'!AA34+'[2]Xã Hải Lệ'!AA34+'[2]Phường Ninh Phong'!AA34+'[2]Phường Ninh Sơn'!AA34+'[2]Phường Phúc Thành'!AA34+'[2]Phường Tân Thành'!AA34+'[2]Phường Thanh Bình'!AA34+'[2]Phường Vân Giang'!AA34+'[2]Xã Ninh Nhất'!AA34+'[2]Xã Ninh Phúc'!AA34+'[2]Xã Ninh Tiến'!AA34+'[2]Xã Song An'!AA34+'[2]Xã Song Lãng'!AA34+'[2]Xã Tam Quang'!AA34+'[2]Xã Tân Hòa'!AA34+'[2]Xã Tân Lập'!AA34+'[2]Xã Tân Phong'!AA34+'[2]Xã Trung An'!AA34+'[2]Xã Tự Tân'!AA34+'[2]Xã Việt Hùng'!AA34+'[2]Xã Việt Thuận'!AA34+'[2]Xã Vũ Đoài'!AA34+'[2]Xã Vũ Hội'!AA34+'[2]Xã Vũ Tiến'!AA34+'[2]Xã Vũ Vân'!AA34+'[2]Xã Vũ Vinh'!AA34+'[2]Xã Xuân Hòa'!AA34</f>
        <v>0</v>
      </c>
      <c r="AB34" s="143">
        <f>$D34-$BO34</f>
        <v>4.3804410000000003</v>
      </c>
      <c r="AC34" s="130">
        <f>'[2]Phường 1'!AC34+'[2]Phường 2'!AC34+'[2]Phường 3'!AC34+'[2]Phường An Đôn'!AC34+'[2]Xã Hải Lệ'!AC34+'[2]Phường Ninh Phong'!AC34+'[2]Phường Ninh Sơn'!AC34+'[2]Phường Phúc Thành'!AC34+'[2]Phường Tân Thành'!AC34+'[2]Phường Thanh Bình'!AC34+'[2]Phường Vân Giang'!AC34+'[2]Xã Ninh Nhất'!AC34+'[2]Xã Ninh Phúc'!AC34+'[2]Xã Ninh Tiến'!AC34+'[2]Xã Song An'!AC34+'[2]Xã Song Lãng'!AC34+'[2]Xã Tam Quang'!AC34+'[2]Xã Tân Hòa'!AC34+'[2]Xã Tân Lập'!AC34+'[2]Xã Tân Phong'!AC34+'[2]Xã Trung An'!AC34+'[2]Xã Tự Tân'!AC34+'[2]Xã Việt Hùng'!AC34+'[2]Xã Việt Thuận'!AC34+'[2]Xã Vũ Đoài'!AC34+'[2]Xã Vũ Hội'!AC34+'[2]Xã Vũ Tiến'!AC34+'[2]Xã Vũ Vân'!AC34+'[2]Xã Vũ Vinh'!AC34+'[2]Xã Xuân Hòa'!AC34</f>
        <v>0</v>
      </c>
      <c r="AD34" s="130">
        <f>'[2]Phường 1'!AD34+'[2]Phường 2'!AD34+'[2]Phường 3'!AD34+'[2]Phường An Đôn'!AD34+'[2]Xã Hải Lệ'!AD34+'[2]Phường Ninh Phong'!AD34+'[2]Phường Ninh Sơn'!AD34+'[2]Phường Phúc Thành'!AD34+'[2]Phường Tân Thành'!AD34+'[2]Phường Thanh Bình'!AD34+'[2]Phường Vân Giang'!AD34+'[2]Xã Ninh Nhất'!AD34+'[2]Xã Ninh Phúc'!AD34+'[2]Xã Ninh Tiến'!AD34+'[2]Xã Song An'!AD34+'[2]Xã Song Lãng'!AD34+'[2]Xã Tam Quang'!AD34+'[2]Xã Tân Hòa'!AD34+'[2]Xã Tân Lập'!AD34+'[2]Xã Tân Phong'!AD34+'[2]Xã Trung An'!AD34+'[2]Xã Tự Tân'!AD34+'[2]Xã Việt Hùng'!AD34+'[2]Xã Việt Thuận'!AD34+'[2]Xã Vũ Đoài'!AD34+'[2]Xã Vũ Hội'!AD34+'[2]Xã Vũ Tiến'!AD34+'[2]Xã Vũ Vân'!AD34+'[2]Xã Vũ Vinh'!AD34+'[2]Xã Xuân Hòa'!AD34</f>
        <v>0</v>
      </c>
      <c r="AE34" s="130">
        <f>'[2]Phường 1'!AE34+'[2]Phường 2'!AE34+'[2]Phường 3'!AE34+'[2]Phường An Đôn'!AE34+'[2]Xã Hải Lệ'!AE34+'[2]Phường Ninh Phong'!AE34+'[2]Phường Ninh Sơn'!AE34+'[2]Phường Phúc Thành'!AE34+'[2]Phường Tân Thành'!AE34+'[2]Phường Thanh Bình'!AE34+'[2]Phường Vân Giang'!AE34+'[2]Xã Ninh Nhất'!AE34+'[2]Xã Ninh Phúc'!AE34+'[2]Xã Ninh Tiến'!AE34+'[2]Xã Song An'!AE34+'[2]Xã Song Lãng'!AE34+'[2]Xã Tam Quang'!AE34+'[2]Xã Tân Hòa'!AE34+'[2]Xã Tân Lập'!AE34+'[2]Xã Tân Phong'!AE34+'[2]Xã Trung An'!AE34+'[2]Xã Tự Tân'!AE34+'[2]Xã Việt Hùng'!AE34+'[2]Xã Việt Thuận'!AE34+'[2]Xã Vũ Đoài'!AE34+'[2]Xã Vũ Hội'!AE34+'[2]Xã Vũ Tiến'!AE34+'[2]Xã Vũ Vân'!AE34+'[2]Xã Vũ Vinh'!AE34+'[2]Xã Xuân Hòa'!AE34</f>
        <v>0</v>
      </c>
      <c r="AF34" s="130">
        <f>'[2]Phường 1'!AF34+'[2]Phường 2'!AF34+'[2]Phường 3'!AF34+'[2]Phường An Đôn'!AF34+'[2]Xã Hải Lệ'!AF34+'[2]Phường Ninh Phong'!AF34+'[2]Phường Ninh Sơn'!AF34+'[2]Phường Phúc Thành'!AF34+'[2]Phường Tân Thành'!AF34+'[2]Phường Thanh Bình'!AF34+'[2]Phường Vân Giang'!AF34+'[2]Xã Ninh Nhất'!AF34+'[2]Xã Ninh Phúc'!AF34+'[2]Xã Ninh Tiến'!AF34+'[2]Xã Song An'!AF34+'[2]Xã Song Lãng'!AF34+'[2]Xã Tam Quang'!AF34+'[2]Xã Tân Hòa'!AF34+'[2]Xã Tân Lập'!AF34+'[2]Xã Tân Phong'!AF34+'[2]Xã Trung An'!AF34+'[2]Xã Tự Tân'!AF34+'[2]Xã Việt Hùng'!AF34+'[2]Xã Việt Thuận'!AF34+'[2]Xã Vũ Đoài'!AF34+'[2]Xã Vũ Hội'!AF34+'[2]Xã Vũ Tiến'!AF34+'[2]Xã Vũ Vân'!AF34+'[2]Xã Vũ Vinh'!AF34+'[2]Xã Xuân Hòa'!AF34</f>
        <v>0</v>
      </c>
      <c r="AG34" s="130">
        <f>'[2]Phường 1'!AG34+'[2]Phường 2'!AG34+'[2]Phường 3'!AG34+'[2]Phường An Đôn'!AG34+'[2]Xã Hải Lệ'!AG34+'[2]Phường Ninh Phong'!AG34+'[2]Phường Ninh Sơn'!AG34+'[2]Phường Phúc Thành'!AG34+'[2]Phường Tân Thành'!AG34+'[2]Phường Thanh Bình'!AG34+'[2]Phường Vân Giang'!AG34+'[2]Xã Ninh Nhất'!AG34+'[2]Xã Ninh Phúc'!AG34+'[2]Xã Ninh Tiến'!AG34+'[2]Xã Song An'!AG34+'[2]Xã Song Lãng'!AG34+'[2]Xã Tam Quang'!AG34+'[2]Xã Tân Hòa'!AG34+'[2]Xã Tân Lập'!AG34+'[2]Xã Tân Phong'!AG34+'[2]Xã Trung An'!AG34+'[2]Xã Tự Tân'!AG34+'[2]Xã Việt Hùng'!AG34+'[2]Xã Việt Thuận'!AG34+'[2]Xã Vũ Đoài'!AG34+'[2]Xã Vũ Hội'!AG34+'[2]Xã Vũ Tiến'!AG34+'[2]Xã Vũ Vân'!AG34+'[2]Xã Vũ Vinh'!AG34+'[2]Xã Xuân Hòa'!AG34</f>
        <v>0</v>
      </c>
      <c r="AH34" s="130">
        <f>'[2]Phường 1'!AH34+'[2]Phường 2'!AH34+'[2]Phường 3'!AH34+'[2]Phường An Đôn'!AH34+'[2]Xã Hải Lệ'!AH34+'[2]Phường Ninh Phong'!AH34+'[2]Phường Ninh Sơn'!AH34+'[2]Phường Phúc Thành'!AH34+'[2]Phường Tân Thành'!AH34+'[2]Phường Thanh Bình'!AH34+'[2]Phường Vân Giang'!AH34+'[2]Xã Ninh Nhất'!AH34+'[2]Xã Ninh Phúc'!AH34+'[2]Xã Ninh Tiến'!AH34+'[2]Xã Song An'!AH34+'[2]Xã Song Lãng'!AH34+'[2]Xã Tam Quang'!AH34+'[2]Xã Tân Hòa'!AH34+'[2]Xã Tân Lập'!AH34+'[2]Xã Tân Phong'!AH34+'[2]Xã Trung An'!AH34+'[2]Xã Tự Tân'!AH34+'[2]Xã Việt Hùng'!AH34+'[2]Xã Việt Thuận'!AH34+'[2]Xã Vũ Đoài'!AH34+'[2]Xã Vũ Hội'!AH34+'[2]Xã Vũ Tiến'!AH34+'[2]Xã Vũ Vân'!AH34+'[2]Xã Vũ Vinh'!AH34+'[2]Xã Xuân Hòa'!AH34</f>
        <v>0</v>
      </c>
      <c r="AI34" s="130">
        <f>'[2]Phường 1'!AI34+'[2]Phường 2'!AI34+'[2]Phường 3'!AI34+'[2]Phường An Đôn'!AI34+'[2]Xã Hải Lệ'!AI34+'[2]Phường Ninh Phong'!AI34+'[2]Phường Ninh Sơn'!AI34+'[2]Phường Phúc Thành'!AI34+'[2]Phường Tân Thành'!AI34+'[2]Phường Thanh Bình'!AI34+'[2]Phường Vân Giang'!AI34+'[2]Xã Ninh Nhất'!AI34+'[2]Xã Ninh Phúc'!AI34+'[2]Xã Ninh Tiến'!AI34+'[2]Xã Song An'!AI34+'[2]Xã Song Lãng'!AI34+'[2]Xã Tam Quang'!AI34+'[2]Xã Tân Hòa'!AI34+'[2]Xã Tân Lập'!AI34+'[2]Xã Tân Phong'!AI34+'[2]Xã Trung An'!AI34+'[2]Xã Tự Tân'!AI34+'[2]Xã Việt Hùng'!AI34+'[2]Xã Việt Thuận'!AI34+'[2]Xã Vũ Đoài'!AI34+'[2]Xã Vũ Hội'!AI34+'[2]Xã Vũ Tiến'!AI34+'[2]Xã Vũ Vân'!AI34+'[2]Xã Vũ Vinh'!AI34+'[2]Xã Xuân Hòa'!AI34</f>
        <v>0</v>
      </c>
      <c r="AJ34" s="129">
        <f t="shared" si="21"/>
        <v>0</v>
      </c>
      <c r="AK34" s="130">
        <f>'[2]Phường 1'!AK34+'[2]Phường 2'!AK34+'[2]Phường 3'!AK34+'[2]Phường An Đôn'!AK34+'[2]Xã Hải Lệ'!AK34+'[2]Phường Ninh Phong'!AK34+'[2]Phường Ninh Sơn'!AK34+'[2]Phường Phúc Thành'!AK34+'[2]Phường Tân Thành'!AK34+'[2]Phường Thanh Bình'!AK34+'[2]Phường Vân Giang'!AK34+'[2]Xã Ninh Nhất'!AK34+'[2]Xã Ninh Phúc'!AK34+'[2]Xã Ninh Tiến'!AK34+'[2]Xã Song An'!AK34+'[2]Xã Song Lãng'!AK34+'[2]Xã Tam Quang'!AK34+'[2]Xã Tân Hòa'!AK34+'[2]Xã Tân Lập'!AK34+'[2]Xã Tân Phong'!AK34+'[2]Xã Trung An'!AK34+'[2]Xã Tự Tân'!AK34+'[2]Xã Việt Hùng'!AK34+'[2]Xã Việt Thuận'!AK34+'[2]Xã Vũ Đoài'!AK34+'[2]Xã Vũ Hội'!AK34+'[2]Xã Vũ Tiến'!AK34+'[2]Xã Vũ Vân'!AK34+'[2]Xã Vũ Vinh'!AK34+'[2]Xã Xuân Hòa'!AK34</f>
        <v>0</v>
      </c>
      <c r="AL34" s="130">
        <f>'[2]Phường 1'!AL34+'[2]Phường 2'!AL34+'[2]Phường 3'!AL34+'[2]Phường An Đôn'!AL34+'[2]Xã Hải Lệ'!AL34+'[2]Phường Ninh Phong'!AL34+'[2]Phường Ninh Sơn'!AL34+'[2]Phường Phúc Thành'!AL34+'[2]Phường Tân Thành'!AL34+'[2]Phường Thanh Bình'!AL34+'[2]Phường Vân Giang'!AL34+'[2]Xã Ninh Nhất'!AL34+'[2]Xã Ninh Phúc'!AL34+'[2]Xã Ninh Tiến'!AL34+'[2]Xã Song An'!AL34+'[2]Xã Song Lãng'!AL34+'[2]Xã Tam Quang'!AL34+'[2]Xã Tân Hòa'!AL34+'[2]Xã Tân Lập'!AL34+'[2]Xã Tân Phong'!AL34+'[2]Xã Trung An'!AL34+'[2]Xã Tự Tân'!AL34+'[2]Xã Việt Hùng'!AL34+'[2]Xã Việt Thuận'!AL34+'[2]Xã Vũ Đoài'!AL34+'[2]Xã Vũ Hội'!AL34+'[2]Xã Vũ Tiến'!AL34+'[2]Xã Vũ Vân'!AL34+'[2]Xã Vũ Vinh'!AL34+'[2]Xã Xuân Hòa'!AL34</f>
        <v>0</v>
      </c>
      <c r="AM34" s="130">
        <f>'[2]Phường 1'!AM34+'[2]Phường 2'!AM34+'[2]Phường 3'!AM34+'[2]Phường An Đôn'!AM34+'[2]Xã Hải Lệ'!AM34+'[2]Phường Ninh Phong'!AM34+'[2]Phường Ninh Sơn'!AM34+'[2]Phường Phúc Thành'!AM34+'[2]Phường Tân Thành'!AM34+'[2]Phường Thanh Bình'!AM34+'[2]Phường Vân Giang'!AM34+'[2]Xã Ninh Nhất'!AM34+'[2]Xã Ninh Phúc'!AM34+'[2]Xã Ninh Tiến'!AM34+'[2]Xã Song An'!AM34+'[2]Xã Song Lãng'!AM34+'[2]Xã Tam Quang'!AM34+'[2]Xã Tân Hòa'!AM34+'[2]Xã Tân Lập'!AM34+'[2]Xã Tân Phong'!AM34+'[2]Xã Trung An'!AM34+'[2]Xã Tự Tân'!AM34+'[2]Xã Việt Hùng'!AM34+'[2]Xã Việt Thuận'!AM34+'[2]Xã Vũ Đoài'!AM34+'[2]Xã Vũ Hội'!AM34+'[2]Xã Vũ Tiến'!AM34+'[2]Xã Vũ Vân'!AM34+'[2]Xã Vũ Vinh'!AM34+'[2]Xã Xuân Hòa'!AM34</f>
        <v>0</v>
      </c>
      <c r="AN34" s="130">
        <f>'[2]Phường 1'!AN34+'[2]Phường 2'!AN34+'[2]Phường 3'!AN34+'[2]Phường An Đôn'!AN34+'[2]Xã Hải Lệ'!AN34+'[2]Phường Ninh Phong'!AN34+'[2]Phường Ninh Sơn'!AN34+'[2]Phường Phúc Thành'!AN34+'[2]Phường Tân Thành'!AN34+'[2]Phường Thanh Bình'!AN34+'[2]Phường Vân Giang'!AN34+'[2]Xã Ninh Nhất'!AN34+'[2]Xã Ninh Phúc'!AN34+'[2]Xã Ninh Tiến'!AN34+'[2]Xã Song An'!AN34+'[2]Xã Song Lãng'!AN34+'[2]Xã Tam Quang'!AN34+'[2]Xã Tân Hòa'!AN34+'[2]Xã Tân Lập'!AN34+'[2]Xã Tân Phong'!AN34+'[2]Xã Trung An'!AN34+'[2]Xã Tự Tân'!AN34+'[2]Xã Việt Hùng'!AN34+'[2]Xã Việt Thuận'!AN34+'[2]Xã Vũ Đoài'!AN34+'[2]Xã Vũ Hội'!AN34+'[2]Xã Vũ Tiến'!AN34+'[2]Xã Vũ Vân'!AN34+'[2]Xã Vũ Vinh'!AN34+'[2]Xã Xuân Hòa'!AN34</f>
        <v>0</v>
      </c>
      <c r="AO34" s="130">
        <f>'[2]Phường 1'!AO34+'[2]Phường 2'!AO34+'[2]Phường 3'!AO34+'[2]Phường An Đôn'!AO34+'[2]Xã Hải Lệ'!AO34+'[2]Phường Ninh Phong'!AO34+'[2]Phường Ninh Sơn'!AO34+'[2]Phường Phúc Thành'!AO34+'[2]Phường Tân Thành'!AO34+'[2]Phường Thanh Bình'!AO34+'[2]Phường Vân Giang'!AO34+'[2]Xã Ninh Nhất'!AO34+'[2]Xã Ninh Phúc'!AO34+'[2]Xã Ninh Tiến'!AO34+'[2]Xã Song An'!AO34+'[2]Xã Song Lãng'!AO34+'[2]Xã Tam Quang'!AO34+'[2]Xã Tân Hòa'!AO34+'[2]Xã Tân Lập'!AO34+'[2]Xã Tân Phong'!AO34+'[2]Xã Trung An'!AO34+'[2]Xã Tự Tân'!AO34+'[2]Xã Việt Hùng'!AO34+'[2]Xã Việt Thuận'!AO34+'[2]Xã Vũ Đoài'!AO34+'[2]Xã Vũ Hội'!AO34+'[2]Xã Vũ Tiến'!AO34+'[2]Xã Vũ Vân'!AO34+'[2]Xã Vũ Vinh'!AO34+'[2]Xã Xuân Hòa'!AO34</f>
        <v>0</v>
      </c>
      <c r="AP34" s="130">
        <f>'[2]Phường 1'!AP34+'[2]Phường 2'!AP34+'[2]Phường 3'!AP34+'[2]Phường An Đôn'!AP34+'[2]Xã Hải Lệ'!AP34+'[2]Phường Ninh Phong'!AP34+'[2]Phường Ninh Sơn'!AP34+'[2]Phường Phúc Thành'!AP34+'[2]Phường Tân Thành'!AP34+'[2]Phường Thanh Bình'!AP34+'[2]Phường Vân Giang'!AP34+'[2]Xã Ninh Nhất'!AP34+'[2]Xã Ninh Phúc'!AP34+'[2]Xã Ninh Tiến'!AP34+'[2]Xã Song An'!AP34+'[2]Xã Song Lãng'!AP34+'[2]Xã Tam Quang'!AP34+'[2]Xã Tân Hòa'!AP34+'[2]Xã Tân Lập'!AP34+'[2]Xã Tân Phong'!AP34+'[2]Xã Trung An'!AP34+'[2]Xã Tự Tân'!AP34+'[2]Xã Việt Hùng'!AP34+'[2]Xã Việt Thuận'!AP34+'[2]Xã Vũ Đoài'!AP34+'[2]Xã Vũ Hội'!AP34+'[2]Xã Vũ Tiến'!AP34+'[2]Xã Vũ Vân'!AP34+'[2]Xã Vũ Vinh'!AP34+'[2]Xã Xuân Hòa'!AP34</f>
        <v>0</v>
      </c>
      <c r="AQ34" s="129">
        <f t="shared" si="20"/>
        <v>0</v>
      </c>
      <c r="AR34" s="130">
        <f>'[2]Phường 1'!AR34+'[2]Phường 2'!AR34+'[2]Phường 3'!AR34+'[2]Phường An Đôn'!AR34+'[2]Xã Hải Lệ'!AR34+'[2]Phường Ninh Phong'!AR34+'[2]Phường Ninh Sơn'!AR34+'[2]Phường Phúc Thành'!AR34+'[2]Phường Tân Thành'!AR34+'[2]Phường Thanh Bình'!AR34+'[2]Phường Vân Giang'!AR34+'[2]Xã Ninh Nhất'!AR34+'[2]Xã Ninh Phúc'!AR34+'[2]Xã Ninh Tiến'!AR34+'[2]Xã Song An'!AR34+'[2]Xã Song Lãng'!AR34+'[2]Xã Tam Quang'!AR34+'[2]Xã Tân Hòa'!AR34+'[2]Xã Tân Lập'!AR34+'[2]Xã Tân Phong'!AR34+'[2]Xã Trung An'!AR34+'[2]Xã Tự Tân'!AR34+'[2]Xã Việt Hùng'!AR34+'[2]Xã Việt Thuận'!AR34+'[2]Xã Vũ Đoài'!AR34+'[2]Xã Vũ Hội'!AR34+'[2]Xã Vũ Tiến'!AR34+'[2]Xã Vũ Vân'!AR34+'[2]Xã Vũ Vinh'!AR34+'[2]Xã Xuân Hòa'!AR34</f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29">
        <v>0</v>
      </c>
      <c r="BC34" s="129">
        <v>0</v>
      </c>
      <c r="BD34" s="129">
        <v>0</v>
      </c>
      <c r="BE34" s="129">
        <v>0</v>
      </c>
      <c r="BF34" s="130">
        <v>0</v>
      </c>
      <c r="BG34" s="130">
        <v>0</v>
      </c>
      <c r="BH34" s="129">
        <v>0</v>
      </c>
      <c r="BI34" s="127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29">
        <v>0.06</v>
      </c>
      <c r="BP34" s="131">
        <v>-0.06</v>
      </c>
      <c r="BQ34" s="131">
        <v>4.3804410000000003</v>
      </c>
      <c r="BR34" s="92">
        <f>'17-CH'!$G34</f>
        <v>4.3804410000000003</v>
      </c>
      <c r="BS34" s="116">
        <f t="shared" si="1"/>
        <v>0</v>
      </c>
    </row>
    <row r="35" spans="1:71" ht="30" customHeight="1">
      <c r="A35" s="126" t="s">
        <v>137</v>
      </c>
      <c r="B35" s="88" t="s">
        <v>124</v>
      </c>
      <c r="C35" s="87" t="s">
        <v>74</v>
      </c>
      <c r="D35" s="129">
        <f>'[2]01CH'!D35</f>
        <v>18.252648999999998</v>
      </c>
      <c r="E35" s="127">
        <f t="shared" si="18"/>
        <v>0</v>
      </c>
      <c r="F35" s="129">
        <f>G35+H35</f>
        <v>0</v>
      </c>
      <c r="G35" s="129">
        <f>'[2]Phường 1'!G35+'[2]Phường 2'!G35+'[2]Phường 3'!G35+'[2]Phường An Đôn'!G35+'[2]Xã Hải Lệ'!G35+'[2]Phường Ninh Phong'!G35+'[2]Phường Ninh Sơn'!G35+'[2]Phường Phúc Thành'!G35+'[2]Phường Tân Thành'!G35+'[2]Phường Thanh Bình'!G35+'[2]Phường Vân Giang'!G35+'[2]Xã Ninh Nhất'!G35+'[2]Xã Ninh Phúc'!G35+'[2]Xã Ninh Tiến'!G35+'[2]Xã Song An'!G35+'[2]Xã Song Lãng'!G35+'[2]Xã Tam Quang'!G35+'[2]Xã Tân Hòa'!G35+'[2]Xã Tân Lập'!G35+'[2]Xã Tân Phong'!G35+'[2]Xã Trung An'!G35+'[2]Xã Tự Tân'!G35+'[2]Xã Việt Hùng'!G35+'[2]Xã Việt Thuận'!G35+'[2]Xã Vũ Đoài'!G35+'[2]Xã Vũ Hội'!G35+'[2]Xã Vũ Tiến'!G35+'[2]Xã Vũ Vân'!G35+'[2]Xã Vũ Vinh'!G35+'[2]Xã Xuân Hòa'!G35</f>
        <v>0</v>
      </c>
      <c r="H35" s="129">
        <f>'[2]Phường 1'!H35+'[2]Phường 2'!H35+'[2]Phường 3'!H35+'[2]Phường An Đôn'!H35+'[2]Xã Hải Lệ'!H35+'[2]Phường Ninh Phong'!H35+'[2]Phường Ninh Sơn'!H35+'[2]Phường Phúc Thành'!H35+'[2]Phường Tân Thành'!H35+'[2]Phường Thanh Bình'!H35+'[2]Phường Vân Giang'!H35+'[2]Xã Ninh Nhất'!H35+'[2]Xã Ninh Phúc'!H35+'[2]Xã Ninh Tiến'!H35+'[2]Xã Song An'!H35+'[2]Xã Song Lãng'!H35+'[2]Xã Tam Quang'!H35+'[2]Xã Tân Hòa'!H35+'[2]Xã Tân Lập'!H35+'[2]Xã Tân Phong'!H35+'[2]Xã Trung An'!H35+'[2]Xã Tự Tân'!H35+'[2]Xã Việt Hùng'!H35+'[2]Xã Việt Thuận'!H35+'[2]Xã Vũ Đoài'!H35+'[2]Xã Vũ Hội'!H35+'[2]Xã Vũ Tiến'!H35+'[2]Xã Vũ Vân'!H35+'[2]Xã Vũ Vinh'!H35+'[2]Xã Xuân Hòa'!H35</f>
        <v>0</v>
      </c>
      <c r="I35" s="129">
        <f>'[2]Phường 1'!I35+'[2]Phường 2'!I35+'[2]Phường 3'!I35+'[2]Phường An Đôn'!I35+'[2]Xã Hải Lệ'!I35+'[2]Phường Ninh Phong'!I35+'[2]Phường Ninh Sơn'!I35+'[2]Phường Phúc Thành'!I35+'[2]Phường Tân Thành'!I35+'[2]Phường Thanh Bình'!I35+'[2]Phường Vân Giang'!I35+'[2]Xã Ninh Nhất'!I35+'[2]Xã Ninh Phúc'!I35+'[2]Xã Ninh Tiến'!I35+'[2]Xã Song An'!I35+'[2]Xã Song Lãng'!I35+'[2]Xã Tam Quang'!I35+'[2]Xã Tân Hòa'!I35+'[2]Xã Tân Lập'!I35+'[2]Xã Tân Phong'!I35+'[2]Xã Trung An'!I35+'[2]Xã Tự Tân'!I35+'[2]Xã Việt Hùng'!I35+'[2]Xã Việt Thuận'!I35+'[2]Xã Vũ Đoài'!I35+'[2]Xã Vũ Hội'!I35+'[2]Xã Vũ Tiến'!I35+'[2]Xã Vũ Vân'!I35+'[2]Xã Vũ Vinh'!I35+'[2]Xã Xuân Hòa'!I35</f>
        <v>0</v>
      </c>
      <c r="J35" s="129">
        <f>'[2]Phường 1'!J35+'[2]Phường 2'!J35+'[2]Phường 3'!J35+'[2]Phường An Đôn'!J35+'[2]Xã Hải Lệ'!J35+'[2]Phường Ninh Phong'!J35+'[2]Phường Ninh Sơn'!J35+'[2]Phường Phúc Thành'!J35+'[2]Phường Tân Thành'!J35+'[2]Phường Thanh Bình'!J35+'[2]Phường Vân Giang'!J35+'[2]Xã Ninh Nhất'!J35+'[2]Xã Ninh Phúc'!J35+'[2]Xã Ninh Tiến'!J35+'[2]Xã Song An'!J35+'[2]Xã Song Lãng'!J35+'[2]Xã Tam Quang'!J35+'[2]Xã Tân Hòa'!J35+'[2]Xã Tân Lập'!J35+'[2]Xã Tân Phong'!J35+'[2]Xã Trung An'!J35+'[2]Xã Tự Tân'!J35+'[2]Xã Việt Hùng'!J35+'[2]Xã Việt Thuận'!J35+'[2]Xã Vũ Đoài'!J35+'[2]Xã Vũ Hội'!J35+'[2]Xã Vũ Tiến'!J35+'[2]Xã Vũ Vân'!J35+'[2]Xã Vũ Vinh'!J35+'[2]Xã Xuân Hòa'!J35</f>
        <v>0</v>
      </c>
      <c r="K35" s="129">
        <f>'[2]Phường 1'!K35+'[2]Phường 2'!K35+'[2]Phường 3'!K35+'[2]Phường An Đôn'!K35+'[2]Xã Hải Lệ'!K35+'[2]Phường Ninh Phong'!K35+'[2]Phường Ninh Sơn'!K35+'[2]Phường Phúc Thành'!K35+'[2]Phường Tân Thành'!K35+'[2]Phường Thanh Bình'!K35+'[2]Phường Vân Giang'!K35+'[2]Xã Ninh Nhất'!K35+'[2]Xã Ninh Phúc'!K35+'[2]Xã Ninh Tiến'!K35+'[2]Xã Song An'!K35+'[2]Xã Song Lãng'!K35+'[2]Xã Tam Quang'!K35+'[2]Xã Tân Hòa'!K35+'[2]Xã Tân Lập'!K35+'[2]Xã Tân Phong'!K35+'[2]Xã Trung An'!K35+'[2]Xã Tự Tân'!K35+'[2]Xã Việt Hùng'!K35+'[2]Xã Việt Thuận'!K35+'[2]Xã Vũ Đoài'!K35+'[2]Xã Vũ Hội'!K35+'[2]Xã Vũ Tiến'!K35+'[2]Xã Vũ Vân'!K35+'[2]Xã Vũ Vinh'!K35+'[2]Xã Xuân Hòa'!K35</f>
        <v>0</v>
      </c>
      <c r="L35" s="129">
        <f>'[2]Phường 1'!L35+'[2]Phường 2'!L35+'[2]Phường 3'!L35+'[2]Phường An Đôn'!L35+'[2]Xã Hải Lệ'!L35+'[2]Phường Ninh Phong'!L35+'[2]Phường Ninh Sơn'!L35+'[2]Phường Phúc Thành'!L35+'[2]Phường Tân Thành'!L35+'[2]Phường Thanh Bình'!L35+'[2]Phường Vân Giang'!L35+'[2]Xã Ninh Nhất'!L35+'[2]Xã Ninh Phúc'!L35+'[2]Xã Ninh Tiến'!L35+'[2]Xã Song An'!L35+'[2]Xã Song Lãng'!L35+'[2]Xã Tam Quang'!L35+'[2]Xã Tân Hòa'!L35+'[2]Xã Tân Lập'!L35+'[2]Xã Tân Phong'!L35+'[2]Xã Trung An'!L35+'[2]Xã Tự Tân'!L35+'[2]Xã Việt Hùng'!L35+'[2]Xã Việt Thuận'!L35+'[2]Xã Vũ Đoài'!L35+'[2]Xã Vũ Hội'!L35+'[2]Xã Vũ Tiến'!L35+'[2]Xã Vũ Vân'!L35+'[2]Xã Vũ Vinh'!L35+'[2]Xã Xuân Hòa'!L35</f>
        <v>0</v>
      </c>
      <c r="M35" s="129">
        <f>'[2]Phường 1'!M35+'[2]Phường 2'!M35+'[2]Phường 3'!M35+'[2]Phường An Đôn'!M35+'[2]Xã Hải Lệ'!M35+'[2]Phường Ninh Phong'!M35+'[2]Phường Ninh Sơn'!M35+'[2]Phường Phúc Thành'!M35+'[2]Phường Tân Thành'!M35+'[2]Phường Thanh Bình'!M35+'[2]Phường Vân Giang'!M35+'[2]Xã Ninh Nhất'!M35+'[2]Xã Ninh Phúc'!M35+'[2]Xã Ninh Tiến'!M35+'[2]Xã Song An'!M35+'[2]Xã Song Lãng'!M35+'[2]Xã Tam Quang'!M35+'[2]Xã Tân Hòa'!M35+'[2]Xã Tân Lập'!M35+'[2]Xã Tân Phong'!M35+'[2]Xã Trung An'!M35+'[2]Xã Tự Tân'!M35+'[2]Xã Việt Hùng'!M35+'[2]Xã Việt Thuận'!M35+'[2]Xã Vũ Đoài'!M35+'[2]Xã Vũ Hội'!M35+'[2]Xã Vũ Tiến'!M35+'[2]Xã Vũ Vân'!M35+'[2]Xã Vũ Vinh'!M35+'[2]Xã Xuân Hòa'!M35</f>
        <v>0</v>
      </c>
      <c r="N35" s="130">
        <f>'[2]Phường 1'!N35+'[2]Phường 2'!N35+'[2]Phường 3'!N35+'[2]Phường An Đôn'!N35+'[2]Xã Hải Lệ'!N35+'[2]Phường Ninh Phong'!N35+'[2]Phường Ninh Sơn'!N35+'[2]Phường Phúc Thành'!N35+'[2]Phường Tân Thành'!N35+'[2]Phường Thanh Bình'!N35+'[2]Phường Vân Giang'!N35+'[2]Xã Ninh Nhất'!N35+'[2]Xã Ninh Phúc'!N35+'[2]Xã Ninh Tiến'!N35+'[2]Xã Song An'!N35+'[2]Xã Song Lãng'!N35+'[2]Xã Tam Quang'!N35+'[2]Xã Tân Hòa'!N35+'[2]Xã Tân Lập'!N35+'[2]Xã Tân Phong'!N35+'[2]Xã Trung An'!N35+'[2]Xã Tự Tân'!N35+'[2]Xã Việt Hùng'!N35+'[2]Xã Việt Thuận'!N35+'[2]Xã Vũ Đoài'!N35+'[2]Xã Vũ Hội'!N35+'[2]Xã Vũ Tiến'!N35+'[2]Xã Vũ Vân'!N35+'[2]Xã Vũ Vinh'!N35+'[2]Xã Xuân Hòa'!N35</f>
        <v>0</v>
      </c>
      <c r="O35" s="129">
        <f>'[2]Phường 1'!O35+'[2]Phường 2'!O35+'[2]Phường 3'!O35+'[2]Phường An Đôn'!O35+'[2]Xã Hải Lệ'!O35+'[2]Phường Ninh Phong'!O35+'[2]Phường Ninh Sơn'!O35+'[2]Phường Phúc Thành'!O35+'[2]Phường Tân Thành'!O35+'[2]Phường Thanh Bình'!O35+'[2]Phường Vân Giang'!O35+'[2]Xã Ninh Nhất'!O35+'[2]Xã Ninh Phúc'!O35+'[2]Xã Ninh Tiến'!O35+'[2]Xã Song An'!O35+'[2]Xã Song Lãng'!O35+'[2]Xã Tam Quang'!O35+'[2]Xã Tân Hòa'!O35+'[2]Xã Tân Lập'!O35+'[2]Xã Tân Phong'!O35+'[2]Xã Trung An'!O35+'[2]Xã Tự Tân'!O35+'[2]Xã Việt Hùng'!O35+'[2]Xã Việt Thuận'!O35+'[2]Xã Vũ Đoài'!O35+'[2]Xã Vũ Hội'!O35+'[2]Xã Vũ Tiến'!O35+'[2]Xã Vũ Vân'!O35+'[2]Xã Vũ Vinh'!O35+'[2]Xã Xuân Hòa'!O35</f>
        <v>0</v>
      </c>
      <c r="P35" s="129">
        <f>'[2]Phường 1'!P35+'[2]Phường 2'!P35+'[2]Phường 3'!P35+'[2]Phường An Đôn'!P35+'[2]Xã Hải Lệ'!P35+'[2]Phường Ninh Phong'!P35+'[2]Phường Ninh Sơn'!P35+'[2]Phường Phúc Thành'!P35+'[2]Phường Tân Thành'!P35+'[2]Phường Thanh Bình'!P35+'[2]Phường Vân Giang'!P35+'[2]Xã Ninh Nhất'!P35+'[2]Xã Ninh Phúc'!P35+'[2]Xã Ninh Tiến'!P35+'[2]Xã Song An'!P35+'[2]Xã Song Lãng'!P35+'[2]Xã Tam Quang'!P35+'[2]Xã Tân Hòa'!P35+'[2]Xã Tân Lập'!P35+'[2]Xã Tân Phong'!P35+'[2]Xã Trung An'!P35+'[2]Xã Tự Tân'!P35+'[2]Xã Việt Hùng'!P35+'[2]Xã Việt Thuận'!P35+'[2]Xã Vũ Đoài'!P35+'[2]Xã Vũ Hội'!P35+'[2]Xã Vũ Tiến'!P35+'[2]Xã Vũ Vân'!P35+'[2]Xã Vũ Vinh'!P35+'[2]Xã Xuân Hòa'!P35</f>
        <v>0</v>
      </c>
      <c r="Q35" s="129">
        <f>'[2]Phường 1'!Q35+'[2]Phường 2'!Q35+'[2]Phường 3'!Q35+'[2]Phường An Đôn'!Q35+'[2]Xã Hải Lệ'!Q35+'[2]Phường Ninh Phong'!Q35+'[2]Phường Ninh Sơn'!Q35+'[2]Phường Phúc Thành'!Q35+'[2]Phường Tân Thành'!Q35+'[2]Phường Thanh Bình'!Q35+'[2]Phường Vân Giang'!Q35+'[2]Xã Ninh Nhất'!Q35+'[2]Xã Ninh Phúc'!Q35+'[2]Xã Ninh Tiến'!Q35+'[2]Xã Song An'!Q35+'[2]Xã Song Lãng'!Q35+'[2]Xã Tam Quang'!Q35+'[2]Xã Tân Hòa'!Q35+'[2]Xã Tân Lập'!Q35+'[2]Xã Tân Phong'!Q35+'[2]Xã Trung An'!Q35+'[2]Xã Tự Tân'!Q35+'[2]Xã Việt Hùng'!Q35+'[2]Xã Việt Thuận'!Q35+'[2]Xã Vũ Đoài'!Q35+'[2]Xã Vũ Hội'!Q35+'[2]Xã Vũ Tiến'!Q35+'[2]Xã Vũ Vân'!Q35+'[2]Xã Vũ Vinh'!Q35+'[2]Xã Xuân Hòa'!Q35</f>
        <v>0</v>
      </c>
      <c r="R35" s="129">
        <f>'[2]Phường 1'!R35+'[2]Phường 2'!R35+'[2]Phường 3'!R35+'[2]Phường An Đôn'!R35+'[2]Xã Hải Lệ'!R35+'[2]Phường Ninh Phong'!R35+'[2]Phường Ninh Sơn'!R35+'[2]Phường Phúc Thành'!R35+'[2]Phường Tân Thành'!R35+'[2]Phường Thanh Bình'!R35+'[2]Phường Vân Giang'!R35+'[2]Xã Ninh Nhất'!R35+'[2]Xã Ninh Phúc'!R35+'[2]Xã Ninh Tiến'!R35+'[2]Xã Song An'!R35+'[2]Xã Song Lãng'!R35+'[2]Xã Tam Quang'!R35+'[2]Xã Tân Hòa'!R35+'[2]Xã Tân Lập'!R35+'[2]Xã Tân Phong'!R35+'[2]Xã Trung An'!R35+'[2]Xã Tự Tân'!R35+'[2]Xã Việt Hùng'!R35+'[2]Xã Việt Thuận'!R35+'[2]Xã Vũ Đoài'!R35+'[2]Xã Vũ Hội'!R35+'[2]Xã Vũ Tiến'!R35+'[2]Xã Vũ Vân'!R35+'[2]Xã Vũ Vinh'!R35+'[2]Xã Xuân Hòa'!R35</f>
        <v>0</v>
      </c>
      <c r="S35" s="127">
        <f t="shared" si="19"/>
        <v>0</v>
      </c>
      <c r="T35" s="129">
        <f>'[2]Phường 1'!T35+'[2]Phường 2'!T35+'[2]Phường 3'!T35+'[2]Phường An Đôn'!T35+'[2]Xã Hải Lệ'!T35+'[2]Phường Ninh Phong'!T35+'[2]Phường Ninh Sơn'!T35+'[2]Phường Phúc Thành'!T35+'[2]Phường Tân Thành'!T35+'[2]Phường Thanh Bình'!T35+'[2]Phường Vân Giang'!T35+'[2]Xã Ninh Nhất'!T35+'[2]Xã Ninh Phúc'!T35+'[2]Xã Ninh Tiến'!T35+'[2]Xã Song An'!T35+'[2]Xã Song Lãng'!T35+'[2]Xã Tam Quang'!T35+'[2]Xã Tân Hòa'!T35+'[2]Xã Tân Lập'!T35+'[2]Xã Tân Phong'!T35+'[2]Xã Trung An'!T35+'[2]Xã Tự Tân'!T35+'[2]Xã Việt Hùng'!T35+'[2]Xã Việt Thuận'!T35+'[2]Xã Vũ Đoài'!T35+'[2]Xã Vũ Hội'!T35+'[2]Xã Vũ Tiến'!T35+'[2]Xã Vũ Vân'!T35+'[2]Xã Vũ Vinh'!T35+'[2]Xã Xuân Hòa'!T35</f>
        <v>0</v>
      </c>
      <c r="U35" s="129">
        <f>'[2]Phường 1'!U35+'[2]Phường 2'!U35+'[2]Phường 3'!U35+'[2]Phường An Đôn'!U35+'[2]Xã Hải Lệ'!U35+'[2]Phường Ninh Phong'!U35+'[2]Phường Ninh Sơn'!U35+'[2]Phường Phúc Thành'!U35+'[2]Phường Tân Thành'!U35+'[2]Phường Thanh Bình'!U35+'[2]Phường Vân Giang'!U35+'[2]Xã Ninh Nhất'!U35+'[2]Xã Ninh Phúc'!U35+'[2]Xã Ninh Tiến'!U35+'[2]Xã Song An'!U35+'[2]Xã Song Lãng'!U35+'[2]Xã Tam Quang'!U35+'[2]Xã Tân Hòa'!U35+'[2]Xã Tân Lập'!U35+'[2]Xã Tân Phong'!U35+'[2]Xã Trung An'!U35+'[2]Xã Tự Tân'!U35+'[2]Xã Việt Hùng'!U35+'[2]Xã Việt Thuận'!U35+'[2]Xã Vũ Đoài'!U35+'[2]Xã Vũ Hội'!U35+'[2]Xã Vũ Tiến'!U35+'[2]Xã Vũ Vân'!U35+'[2]Xã Vũ Vinh'!U35+'[2]Xã Xuân Hòa'!U35</f>
        <v>0</v>
      </c>
      <c r="V35" s="129">
        <f>'[2]Phường 1'!V35+'[2]Phường 2'!V35+'[2]Phường 3'!V35+'[2]Phường An Đôn'!V35+'[2]Xã Hải Lệ'!V35+'[2]Phường Ninh Phong'!V35+'[2]Phường Ninh Sơn'!V35+'[2]Phường Phúc Thành'!V35+'[2]Phường Tân Thành'!V35+'[2]Phường Thanh Bình'!V35+'[2]Phường Vân Giang'!V35+'[2]Xã Ninh Nhất'!V35+'[2]Xã Ninh Phúc'!V35+'[2]Xã Ninh Tiến'!V35+'[2]Xã Song An'!V35+'[2]Xã Song Lãng'!V35+'[2]Xã Tam Quang'!V35+'[2]Xã Tân Hòa'!V35+'[2]Xã Tân Lập'!V35+'[2]Xã Tân Phong'!V35+'[2]Xã Trung An'!V35+'[2]Xã Tự Tân'!V35+'[2]Xã Việt Hùng'!V35+'[2]Xã Việt Thuận'!V35+'[2]Xã Vũ Đoài'!V35+'[2]Xã Vũ Hội'!V35+'[2]Xã Vũ Tiến'!V35+'[2]Xã Vũ Vân'!V35+'[2]Xã Vũ Vinh'!V35+'[2]Xã Xuân Hòa'!V35</f>
        <v>0</v>
      </c>
      <c r="W35" s="129">
        <f>'[2]Phường 1'!W35+'[2]Phường 2'!W35+'[2]Phường 3'!W35+'[2]Phường An Đôn'!W35+'[2]Xã Hải Lệ'!W35+'[2]Phường Ninh Phong'!W35+'[2]Phường Ninh Sơn'!W35+'[2]Phường Phúc Thành'!W35+'[2]Phường Tân Thành'!W35+'[2]Phường Thanh Bình'!W35+'[2]Phường Vân Giang'!W35+'[2]Xã Ninh Nhất'!W35+'[2]Xã Ninh Phúc'!W35+'[2]Xã Ninh Tiến'!W35+'[2]Xã Song An'!W35+'[2]Xã Song Lãng'!W35+'[2]Xã Tam Quang'!W35+'[2]Xã Tân Hòa'!W35+'[2]Xã Tân Lập'!W35+'[2]Xã Tân Phong'!W35+'[2]Xã Trung An'!W35+'[2]Xã Tự Tân'!W35+'[2]Xã Việt Hùng'!W35+'[2]Xã Việt Thuận'!W35+'[2]Xã Vũ Đoài'!W35+'[2]Xã Vũ Hội'!W35+'[2]Xã Vũ Tiến'!W35+'[2]Xã Vũ Vân'!W35+'[2]Xã Vũ Vinh'!W35+'[2]Xã Xuân Hòa'!W35</f>
        <v>0</v>
      </c>
      <c r="X35" s="129">
        <f>'[2]Phường 1'!X35+'[2]Phường 2'!X35+'[2]Phường 3'!X35+'[2]Phường An Đôn'!X35+'[2]Xã Hải Lệ'!X35+'[2]Phường Ninh Phong'!X35+'[2]Phường Ninh Sơn'!X35+'[2]Phường Phúc Thành'!X35+'[2]Phường Tân Thành'!X35+'[2]Phường Thanh Bình'!X35+'[2]Phường Vân Giang'!X35+'[2]Xã Ninh Nhất'!X35+'[2]Xã Ninh Phúc'!X35+'[2]Xã Ninh Tiến'!X35+'[2]Xã Song An'!X35+'[2]Xã Song Lãng'!X35+'[2]Xã Tam Quang'!X35+'[2]Xã Tân Hòa'!X35+'[2]Xã Tân Lập'!X35+'[2]Xã Tân Phong'!X35+'[2]Xã Trung An'!X35+'[2]Xã Tự Tân'!X35+'[2]Xã Việt Hùng'!X35+'[2]Xã Việt Thuận'!X35+'[2]Xã Vũ Đoài'!X35+'[2]Xã Vũ Hội'!X35+'[2]Xã Vũ Tiến'!X35+'[2]Xã Vũ Vân'!X35+'[2]Xã Vũ Vinh'!X35+'[2]Xã Xuân Hòa'!X35</f>
        <v>0</v>
      </c>
      <c r="Y35" s="129">
        <f>SUM(Z35:AB35)+ SUM(AD35:AI35)</f>
        <v>0</v>
      </c>
      <c r="Z35" s="130">
        <f>'[2]Phường 1'!Z35+'[2]Phường 2'!Z35+'[2]Phường 3'!Z35+'[2]Phường An Đôn'!Z35+'[2]Xã Hải Lệ'!Z35+'[2]Phường Ninh Phong'!Z35+'[2]Phường Ninh Sơn'!Z35+'[2]Phường Phúc Thành'!Z35+'[2]Phường Tân Thành'!Z35+'[2]Phường Thanh Bình'!Z35+'[2]Phường Vân Giang'!Z35+'[2]Xã Ninh Nhất'!Z35+'[2]Xã Ninh Phúc'!Z35+'[2]Xã Ninh Tiến'!Z35+'[2]Xã Song An'!Z35+'[2]Xã Song Lãng'!Z35+'[2]Xã Tam Quang'!Z35+'[2]Xã Tân Hòa'!Z35+'[2]Xã Tân Lập'!Z35+'[2]Xã Tân Phong'!Z35+'[2]Xã Trung An'!Z35+'[2]Xã Tự Tân'!Z35+'[2]Xã Việt Hùng'!Z35+'[2]Xã Việt Thuận'!Z35+'[2]Xã Vũ Đoài'!Z35+'[2]Xã Vũ Hội'!Z35+'[2]Xã Vũ Tiến'!Z35+'[2]Xã Vũ Vân'!Z35+'[2]Xã Vũ Vinh'!Z35+'[2]Xã Xuân Hòa'!Z35</f>
        <v>0</v>
      </c>
      <c r="AA35" s="130">
        <f>'[2]Phường 1'!AA35+'[2]Phường 2'!AA35+'[2]Phường 3'!AA35+'[2]Phường An Đôn'!AA35+'[2]Xã Hải Lệ'!AA35+'[2]Phường Ninh Phong'!AA35+'[2]Phường Ninh Sơn'!AA35+'[2]Phường Phúc Thành'!AA35+'[2]Phường Tân Thành'!AA35+'[2]Phường Thanh Bình'!AA35+'[2]Phường Vân Giang'!AA35+'[2]Xã Ninh Nhất'!AA35+'[2]Xã Ninh Phúc'!AA35+'[2]Xã Ninh Tiến'!AA35+'[2]Xã Song An'!AA35+'[2]Xã Song Lãng'!AA35+'[2]Xã Tam Quang'!AA35+'[2]Xã Tân Hòa'!AA35+'[2]Xã Tân Lập'!AA35+'[2]Xã Tân Phong'!AA35+'[2]Xã Trung An'!AA35+'[2]Xã Tự Tân'!AA35+'[2]Xã Việt Hùng'!AA35+'[2]Xã Việt Thuận'!AA35+'[2]Xã Vũ Đoài'!AA35+'[2]Xã Vũ Hội'!AA35+'[2]Xã Vũ Tiến'!AA35+'[2]Xã Vũ Vân'!AA35+'[2]Xã Vũ Vinh'!AA35+'[2]Xã Xuân Hòa'!AA35</f>
        <v>0</v>
      </c>
      <c r="AB35" s="130">
        <f>'[2]Phường 1'!AB35+'[2]Phường 2'!AB35+'[2]Phường 3'!AB35+'[2]Phường An Đôn'!AB35+'[2]Xã Hải Lệ'!AB35+'[2]Phường Ninh Phong'!AB35+'[2]Phường Ninh Sơn'!AB35+'[2]Phường Phúc Thành'!AB35+'[2]Phường Tân Thành'!AB35+'[2]Phường Thanh Bình'!AB35+'[2]Phường Vân Giang'!AB35+'[2]Xã Ninh Nhất'!AB35+'[2]Xã Ninh Phúc'!AB35+'[2]Xã Ninh Tiến'!AB35+'[2]Xã Song An'!AB35+'[2]Xã Song Lãng'!AB35+'[2]Xã Tam Quang'!AB35+'[2]Xã Tân Hòa'!AB35+'[2]Xã Tân Lập'!AB35+'[2]Xã Tân Phong'!AB35+'[2]Xã Trung An'!AB35+'[2]Xã Tự Tân'!AB35+'[2]Xã Việt Hùng'!AB35+'[2]Xã Việt Thuận'!AB35+'[2]Xã Vũ Đoài'!AB35+'[2]Xã Vũ Hội'!AB35+'[2]Xã Vũ Tiến'!AB35+'[2]Xã Vũ Vân'!AB35+'[2]Xã Vũ Vinh'!AB35+'[2]Xã Xuân Hòa'!AB35</f>
        <v>0</v>
      </c>
      <c r="AC35" s="143">
        <f>$D35-$BO35</f>
        <v>18.252648999999998</v>
      </c>
      <c r="AD35" s="130">
        <f>'[2]Phường 1'!AD35+'[2]Phường 2'!AD35+'[2]Phường 3'!AD35+'[2]Phường An Đôn'!AD35+'[2]Xã Hải Lệ'!AD35+'[2]Phường Ninh Phong'!AD35+'[2]Phường Ninh Sơn'!AD35+'[2]Phường Phúc Thành'!AD35+'[2]Phường Tân Thành'!AD35+'[2]Phường Thanh Bình'!AD35+'[2]Phường Vân Giang'!AD35+'[2]Xã Ninh Nhất'!AD35+'[2]Xã Ninh Phúc'!AD35+'[2]Xã Ninh Tiến'!AD35+'[2]Xã Song An'!AD35+'[2]Xã Song Lãng'!AD35+'[2]Xã Tam Quang'!AD35+'[2]Xã Tân Hòa'!AD35+'[2]Xã Tân Lập'!AD35+'[2]Xã Tân Phong'!AD35+'[2]Xã Trung An'!AD35+'[2]Xã Tự Tân'!AD35+'[2]Xã Việt Hùng'!AD35+'[2]Xã Việt Thuận'!AD35+'[2]Xã Vũ Đoài'!AD35+'[2]Xã Vũ Hội'!AD35+'[2]Xã Vũ Tiến'!AD35+'[2]Xã Vũ Vân'!AD35+'[2]Xã Vũ Vinh'!AD35+'[2]Xã Xuân Hòa'!AD35</f>
        <v>0</v>
      </c>
      <c r="AE35" s="130">
        <f>'[2]Phường 1'!AE35+'[2]Phường 2'!AE35+'[2]Phường 3'!AE35+'[2]Phường An Đôn'!AE35+'[2]Xã Hải Lệ'!AE35+'[2]Phường Ninh Phong'!AE35+'[2]Phường Ninh Sơn'!AE35+'[2]Phường Phúc Thành'!AE35+'[2]Phường Tân Thành'!AE35+'[2]Phường Thanh Bình'!AE35+'[2]Phường Vân Giang'!AE35+'[2]Xã Ninh Nhất'!AE35+'[2]Xã Ninh Phúc'!AE35+'[2]Xã Ninh Tiến'!AE35+'[2]Xã Song An'!AE35+'[2]Xã Song Lãng'!AE35+'[2]Xã Tam Quang'!AE35+'[2]Xã Tân Hòa'!AE35+'[2]Xã Tân Lập'!AE35+'[2]Xã Tân Phong'!AE35+'[2]Xã Trung An'!AE35+'[2]Xã Tự Tân'!AE35+'[2]Xã Việt Hùng'!AE35+'[2]Xã Việt Thuận'!AE35+'[2]Xã Vũ Đoài'!AE35+'[2]Xã Vũ Hội'!AE35+'[2]Xã Vũ Tiến'!AE35+'[2]Xã Vũ Vân'!AE35+'[2]Xã Vũ Vinh'!AE35+'[2]Xã Xuân Hòa'!AE35</f>
        <v>0</v>
      </c>
      <c r="AF35" s="130">
        <f>'[2]Phường 1'!AF35+'[2]Phường 2'!AF35+'[2]Phường 3'!AF35+'[2]Phường An Đôn'!AF35+'[2]Xã Hải Lệ'!AF35+'[2]Phường Ninh Phong'!AF35+'[2]Phường Ninh Sơn'!AF35+'[2]Phường Phúc Thành'!AF35+'[2]Phường Tân Thành'!AF35+'[2]Phường Thanh Bình'!AF35+'[2]Phường Vân Giang'!AF35+'[2]Xã Ninh Nhất'!AF35+'[2]Xã Ninh Phúc'!AF35+'[2]Xã Ninh Tiến'!AF35+'[2]Xã Song An'!AF35+'[2]Xã Song Lãng'!AF35+'[2]Xã Tam Quang'!AF35+'[2]Xã Tân Hòa'!AF35+'[2]Xã Tân Lập'!AF35+'[2]Xã Tân Phong'!AF35+'[2]Xã Trung An'!AF35+'[2]Xã Tự Tân'!AF35+'[2]Xã Việt Hùng'!AF35+'[2]Xã Việt Thuận'!AF35+'[2]Xã Vũ Đoài'!AF35+'[2]Xã Vũ Hội'!AF35+'[2]Xã Vũ Tiến'!AF35+'[2]Xã Vũ Vân'!AF35+'[2]Xã Vũ Vinh'!AF35+'[2]Xã Xuân Hòa'!AF35</f>
        <v>0</v>
      </c>
      <c r="AG35" s="130">
        <f>'[2]Phường 1'!AG35+'[2]Phường 2'!AG35+'[2]Phường 3'!AG35+'[2]Phường An Đôn'!AG35+'[2]Xã Hải Lệ'!AG35+'[2]Phường Ninh Phong'!AG35+'[2]Phường Ninh Sơn'!AG35+'[2]Phường Phúc Thành'!AG35+'[2]Phường Tân Thành'!AG35+'[2]Phường Thanh Bình'!AG35+'[2]Phường Vân Giang'!AG35+'[2]Xã Ninh Nhất'!AG35+'[2]Xã Ninh Phúc'!AG35+'[2]Xã Ninh Tiến'!AG35+'[2]Xã Song An'!AG35+'[2]Xã Song Lãng'!AG35+'[2]Xã Tam Quang'!AG35+'[2]Xã Tân Hòa'!AG35+'[2]Xã Tân Lập'!AG35+'[2]Xã Tân Phong'!AG35+'[2]Xã Trung An'!AG35+'[2]Xã Tự Tân'!AG35+'[2]Xã Việt Hùng'!AG35+'[2]Xã Việt Thuận'!AG35+'[2]Xã Vũ Đoài'!AG35+'[2]Xã Vũ Hội'!AG35+'[2]Xã Vũ Tiến'!AG35+'[2]Xã Vũ Vân'!AG35+'[2]Xã Vũ Vinh'!AG35+'[2]Xã Xuân Hòa'!AG35</f>
        <v>0</v>
      </c>
      <c r="AH35" s="130">
        <f>'[2]Phường 1'!AH35+'[2]Phường 2'!AH35+'[2]Phường 3'!AH35+'[2]Phường An Đôn'!AH35+'[2]Xã Hải Lệ'!AH35+'[2]Phường Ninh Phong'!AH35+'[2]Phường Ninh Sơn'!AH35+'[2]Phường Phúc Thành'!AH35+'[2]Phường Tân Thành'!AH35+'[2]Phường Thanh Bình'!AH35+'[2]Phường Vân Giang'!AH35+'[2]Xã Ninh Nhất'!AH35+'[2]Xã Ninh Phúc'!AH35+'[2]Xã Ninh Tiến'!AH35+'[2]Xã Song An'!AH35+'[2]Xã Song Lãng'!AH35+'[2]Xã Tam Quang'!AH35+'[2]Xã Tân Hòa'!AH35+'[2]Xã Tân Lập'!AH35+'[2]Xã Tân Phong'!AH35+'[2]Xã Trung An'!AH35+'[2]Xã Tự Tân'!AH35+'[2]Xã Việt Hùng'!AH35+'[2]Xã Việt Thuận'!AH35+'[2]Xã Vũ Đoài'!AH35+'[2]Xã Vũ Hội'!AH35+'[2]Xã Vũ Tiến'!AH35+'[2]Xã Vũ Vân'!AH35+'[2]Xã Vũ Vinh'!AH35+'[2]Xã Xuân Hòa'!AH35</f>
        <v>0</v>
      </c>
      <c r="AI35" s="130">
        <f>'[2]Phường 1'!AI35+'[2]Phường 2'!AI35+'[2]Phường 3'!AI35+'[2]Phường An Đôn'!AI35+'[2]Xã Hải Lệ'!AI35+'[2]Phường Ninh Phong'!AI35+'[2]Phường Ninh Sơn'!AI35+'[2]Phường Phúc Thành'!AI35+'[2]Phường Tân Thành'!AI35+'[2]Phường Thanh Bình'!AI35+'[2]Phường Vân Giang'!AI35+'[2]Xã Ninh Nhất'!AI35+'[2]Xã Ninh Phúc'!AI35+'[2]Xã Ninh Tiến'!AI35+'[2]Xã Song An'!AI35+'[2]Xã Song Lãng'!AI35+'[2]Xã Tam Quang'!AI35+'[2]Xã Tân Hòa'!AI35+'[2]Xã Tân Lập'!AI35+'[2]Xã Tân Phong'!AI35+'[2]Xã Trung An'!AI35+'[2]Xã Tự Tân'!AI35+'[2]Xã Việt Hùng'!AI35+'[2]Xã Việt Thuận'!AI35+'[2]Xã Vũ Đoài'!AI35+'[2]Xã Vũ Hội'!AI35+'[2]Xã Vũ Tiến'!AI35+'[2]Xã Vũ Vân'!AI35+'[2]Xã Vũ Vinh'!AI35+'[2]Xã Xuân Hòa'!AI35</f>
        <v>0</v>
      </c>
      <c r="AJ35" s="129">
        <f t="shared" si="21"/>
        <v>0</v>
      </c>
      <c r="AK35" s="130">
        <f>'[2]Phường 1'!AK35+'[2]Phường 2'!AK35+'[2]Phường 3'!AK35+'[2]Phường An Đôn'!AK35+'[2]Xã Hải Lệ'!AK35+'[2]Phường Ninh Phong'!AK35+'[2]Phường Ninh Sơn'!AK35+'[2]Phường Phúc Thành'!AK35+'[2]Phường Tân Thành'!AK35+'[2]Phường Thanh Bình'!AK35+'[2]Phường Vân Giang'!AK35+'[2]Xã Ninh Nhất'!AK35+'[2]Xã Ninh Phúc'!AK35+'[2]Xã Ninh Tiến'!AK35+'[2]Xã Song An'!AK35+'[2]Xã Song Lãng'!AK35+'[2]Xã Tam Quang'!AK35+'[2]Xã Tân Hòa'!AK35+'[2]Xã Tân Lập'!AK35+'[2]Xã Tân Phong'!AK35+'[2]Xã Trung An'!AK35+'[2]Xã Tự Tân'!AK35+'[2]Xã Việt Hùng'!AK35+'[2]Xã Việt Thuận'!AK35+'[2]Xã Vũ Đoài'!AK35+'[2]Xã Vũ Hội'!AK35+'[2]Xã Vũ Tiến'!AK35+'[2]Xã Vũ Vân'!AK35+'[2]Xã Vũ Vinh'!AK35+'[2]Xã Xuân Hòa'!AK35</f>
        <v>0</v>
      </c>
      <c r="AL35" s="130">
        <f>'[2]Phường 1'!AL35+'[2]Phường 2'!AL35+'[2]Phường 3'!AL35+'[2]Phường An Đôn'!AL35+'[2]Xã Hải Lệ'!AL35+'[2]Phường Ninh Phong'!AL35+'[2]Phường Ninh Sơn'!AL35+'[2]Phường Phúc Thành'!AL35+'[2]Phường Tân Thành'!AL35+'[2]Phường Thanh Bình'!AL35+'[2]Phường Vân Giang'!AL35+'[2]Xã Ninh Nhất'!AL35+'[2]Xã Ninh Phúc'!AL35+'[2]Xã Ninh Tiến'!AL35+'[2]Xã Song An'!AL35+'[2]Xã Song Lãng'!AL35+'[2]Xã Tam Quang'!AL35+'[2]Xã Tân Hòa'!AL35+'[2]Xã Tân Lập'!AL35+'[2]Xã Tân Phong'!AL35+'[2]Xã Trung An'!AL35+'[2]Xã Tự Tân'!AL35+'[2]Xã Việt Hùng'!AL35+'[2]Xã Việt Thuận'!AL35+'[2]Xã Vũ Đoài'!AL35+'[2]Xã Vũ Hội'!AL35+'[2]Xã Vũ Tiến'!AL35+'[2]Xã Vũ Vân'!AL35+'[2]Xã Vũ Vinh'!AL35+'[2]Xã Xuân Hòa'!AL35</f>
        <v>0</v>
      </c>
      <c r="AM35" s="130">
        <f>'[2]Phường 1'!AM35+'[2]Phường 2'!AM35+'[2]Phường 3'!AM35+'[2]Phường An Đôn'!AM35+'[2]Xã Hải Lệ'!AM35+'[2]Phường Ninh Phong'!AM35+'[2]Phường Ninh Sơn'!AM35+'[2]Phường Phúc Thành'!AM35+'[2]Phường Tân Thành'!AM35+'[2]Phường Thanh Bình'!AM35+'[2]Phường Vân Giang'!AM35+'[2]Xã Ninh Nhất'!AM35+'[2]Xã Ninh Phúc'!AM35+'[2]Xã Ninh Tiến'!AM35+'[2]Xã Song An'!AM35+'[2]Xã Song Lãng'!AM35+'[2]Xã Tam Quang'!AM35+'[2]Xã Tân Hòa'!AM35+'[2]Xã Tân Lập'!AM35+'[2]Xã Tân Phong'!AM35+'[2]Xã Trung An'!AM35+'[2]Xã Tự Tân'!AM35+'[2]Xã Việt Hùng'!AM35+'[2]Xã Việt Thuận'!AM35+'[2]Xã Vũ Đoài'!AM35+'[2]Xã Vũ Hội'!AM35+'[2]Xã Vũ Tiến'!AM35+'[2]Xã Vũ Vân'!AM35+'[2]Xã Vũ Vinh'!AM35+'[2]Xã Xuân Hòa'!AM35</f>
        <v>0</v>
      </c>
      <c r="AN35" s="130">
        <f>'[2]Phường 1'!AN35+'[2]Phường 2'!AN35+'[2]Phường 3'!AN35+'[2]Phường An Đôn'!AN35+'[2]Xã Hải Lệ'!AN35+'[2]Phường Ninh Phong'!AN35+'[2]Phường Ninh Sơn'!AN35+'[2]Phường Phúc Thành'!AN35+'[2]Phường Tân Thành'!AN35+'[2]Phường Thanh Bình'!AN35+'[2]Phường Vân Giang'!AN35+'[2]Xã Ninh Nhất'!AN35+'[2]Xã Ninh Phúc'!AN35+'[2]Xã Ninh Tiến'!AN35+'[2]Xã Song An'!AN35+'[2]Xã Song Lãng'!AN35+'[2]Xã Tam Quang'!AN35+'[2]Xã Tân Hòa'!AN35+'[2]Xã Tân Lập'!AN35+'[2]Xã Tân Phong'!AN35+'[2]Xã Trung An'!AN35+'[2]Xã Tự Tân'!AN35+'[2]Xã Việt Hùng'!AN35+'[2]Xã Việt Thuận'!AN35+'[2]Xã Vũ Đoài'!AN35+'[2]Xã Vũ Hội'!AN35+'[2]Xã Vũ Tiến'!AN35+'[2]Xã Vũ Vân'!AN35+'[2]Xã Vũ Vinh'!AN35+'[2]Xã Xuân Hòa'!AN35</f>
        <v>0</v>
      </c>
      <c r="AO35" s="130">
        <f>'[2]Phường 1'!AO35+'[2]Phường 2'!AO35+'[2]Phường 3'!AO35+'[2]Phường An Đôn'!AO35+'[2]Xã Hải Lệ'!AO35+'[2]Phường Ninh Phong'!AO35+'[2]Phường Ninh Sơn'!AO35+'[2]Phường Phúc Thành'!AO35+'[2]Phường Tân Thành'!AO35+'[2]Phường Thanh Bình'!AO35+'[2]Phường Vân Giang'!AO35+'[2]Xã Ninh Nhất'!AO35+'[2]Xã Ninh Phúc'!AO35+'[2]Xã Ninh Tiến'!AO35+'[2]Xã Song An'!AO35+'[2]Xã Song Lãng'!AO35+'[2]Xã Tam Quang'!AO35+'[2]Xã Tân Hòa'!AO35+'[2]Xã Tân Lập'!AO35+'[2]Xã Tân Phong'!AO35+'[2]Xã Trung An'!AO35+'[2]Xã Tự Tân'!AO35+'[2]Xã Việt Hùng'!AO35+'[2]Xã Việt Thuận'!AO35+'[2]Xã Vũ Đoài'!AO35+'[2]Xã Vũ Hội'!AO35+'[2]Xã Vũ Tiến'!AO35+'[2]Xã Vũ Vân'!AO35+'[2]Xã Vũ Vinh'!AO35+'[2]Xã Xuân Hòa'!AO35</f>
        <v>0</v>
      </c>
      <c r="AP35" s="130">
        <f>'[2]Phường 1'!AP35+'[2]Phường 2'!AP35+'[2]Phường 3'!AP35+'[2]Phường An Đôn'!AP35+'[2]Xã Hải Lệ'!AP35+'[2]Phường Ninh Phong'!AP35+'[2]Phường Ninh Sơn'!AP35+'[2]Phường Phúc Thành'!AP35+'[2]Phường Tân Thành'!AP35+'[2]Phường Thanh Bình'!AP35+'[2]Phường Vân Giang'!AP35+'[2]Xã Ninh Nhất'!AP35+'[2]Xã Ninh Phúc'!AP35+'[2]Xã Ninh Tiến'!AP35+'[2]Xã Song An'!AP35+'[2]Xã Song Lãng'!AP35+'[2]Xã Tam Quang'!AP35+'[2]Xã Tân Hòa'!AP35+'[2]Xã Tân Lập'!AP35+'[2]Xã Tân Phong'!AP35+'[2]Xã Trung An'!AP35+'[2]Xã Tự Tân'!AP35+'[2]Xã Việt Hùng'!AP35+'[2]Xã Việt Thuận'!AP35+'[2]Xã Vũ Đoài'!AP35+'[2]Xã Vũ Hội'!AP35+'[2]Xã Vũ Tiến'!AP35+'[2]Xã Vũ Vân'!AP35+'[2]Xã Vũ Vinh'!AP35+'[2]Xã Xuân Hòa'!AP35</f>
        <v>0</v>
      </c>
      <c r="AQ35" s="129">
        <f t="shared" si="20"/>
        <v>0</v>
      </c>
      <c r="AR35" s="130">
        <f>'[2]Phường 1'!AR35+'[2]Phường 2'!AR35+'[2]Phường 3'!AR35+'[2]Phường An Đôn'!AR35+'[2]Xã Hải Lệ'!AR35+'[2]Phường Ninh Phong'!AR35+'[2]Phường Ninh Sơn'!AR35+'[2]Phường Phúc Thành'!AR35+'[2]Phường Tân Thành'!AR35+'[2]Phường Thanh Bình'!AR35+'[2]Phường Vân Giang'!AR35+'[2]Xã Ninh Nhất'!AR35+'[2]Xã Ninh Phúc'!AR35+'[2]Xã Ninh Tiến'!AR35+'[2]Xã Song An'!AR35+'[2]Xã Song Lãng'!AR35+'[2]Xã Tam Quang'!AR35+'[2]Xã Tân Hòa'!AR35+'[2]Xã Tân Lập'!AR35+'[2]Xã Tân Phong'!AR35+'[2]Xã Trung An'!AR35+'[2]Xã Tự Tân'!AR35+'[2]Xã Việt Hùng'!AR35+'[2]Xã Việt Thuận'!AR35+'[2]Xã Vũ Đoài'!AR35+'[2]Xã Vũ Hội'!AR35+'[2]Xã Vũ Tiến'!AR35+'[2]Xã Vũ Vân'!AR35+'[2]Xã Vũ Vinh'!AR35+'[2]Xã Xuân Hòa'!AR35</f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29">
        <v>0</v>
      </c>
      <c r="BC35" s="129">
        <v>0</v>
      </c>
      <c r="BD35" s="129">
        <v>0</v>
      </c>
      <c r="BE35" s="129">
        <v>0</v>
      </c>
      <c r="BF35" s="130">
        <v>0</v>
      </c>
      <c r="BG35" s="130">
        <v>0</v>
      </c>
      <c r="BH35" s="129">
        <v>0</v>
      </c>
      <c r="BI35" s="127">
        <v>0</v>
      </c>
      <c r="BJ35" s="130">
        <v>0</v>
      </c>
      <c r="BK35" s="130">
        <v>0</v>
      </c>
      <c r="BL35" s="130">
        <v>0</v>
      </c>
      <c r="BM35" s="130">
        <v>0</v>
      </c>
      <c r="BN35" s="130">
        <v>0</v>
      </c>
      <c r="BO35" s="129">
        <v>0</v>
      </c>
      <c r="BP35" s="131">
        <v>1.2</v>
      </c>
      <c r="BQ35" s="131">
        <v>19.452648999999997</v>
      </c>
      <c r="BR35" s="92">
        <f>'17-CH'!$G35</f>
        <v>19.452649000000001</v>
      </c>
      <c r="BS35" s="116">
        <f t="shared" si="1"/>
        <v>0</v>
      </c>
    </row>
    <row r="36" spans="1:71" ht="19.899999999999999" customHeight="1">
      <c r="A36" s="126" t="s">
        <v>137</v>
      </c>
      <c r="B36" s="88" t="s">
        <v>140</v>
      </c>
      <c r="C36" s="87" t="s">
        <v>75</v>
      </c>
      <c r="D36" s="129">
        <f>'[2]01CH'!D36</f>
        <v>4.2086429999999995</v>
      </c>
      <c r="E36" s="127">
        <f t="shared" si="18"/>
        <v>0</v>
      </c>
      <c r="F36" s="129">
        <f t="shared" si="14"/>
        <v>0</v>
      </c>
      <c r="G36" s="129">
        <f>'[2]Phường 1'!G36+'[2]Phường 2'!G36+'[2]Phường 3'!G36+'[2]Phường An Đôn'!G36+'[2]Xã Hải Lệ'!G36+'[2]Phường Ninh Phong'!G36+'[2]Phường Ninh Sơn'!G36+'[2]Phường Phúc Thành'!G36+'[2]Phường Tân Thành'!G36+'[2]Phường Thanh Bình'!G36+'[2]Phường Vân Giang'!G36+'[2]Xã Ninh Nhất'!G36+'[2]Xã Ninh Phúc'!G36+'[2]Xã Ninh Tiến'!G36+'[2]Xã Song An'!G36+'[2]Xã Song Lãng'!G36+'[2]Xã Tam Quang'!G36+'[2]Xã Tân Hòa'!G36+'[2]Xã Tân Lập'!G36+'[2]Xã Tân Phong'!G36+'[2]Xã Trung An'!G36+'[2]Xã Tự Tân'!G36+'[2]Xã Việt Hùng'!G36+'[2]Xã Việt Thuận'!G36+'[2]Xã Vũ Đoài'!G36+'[2]Xã Vũ Hội'!G36+'[2]Xã Vũ Tiến'!G36+'[2]Xã Vũ Vân'!G36+'[2]Xã Vũ Vinh'!G36+'[2]Xã Xuân Hòa'!G36</f>
        <v>0</v>
      </c>
      <c r="H36" s="129">
        <f>'[2]Phường 1'!H36+'[2]Phường 2'!H36+'[2]Phường 3'!H36+'[2]Phường An Đôn'!H36+'[2]Xã Hải Lệ'!H36+'[2]Phường Ninh Phong'!H36+'[2]Phường Ninh Sơn'!H36+'[2]Phường Phúc Thành'!H36+'[2]Phường Tân Thành'!H36+'[2]Phường Thanh Bình'!H36+'[2]Phường Vân Giang'!H36+'[2]Xã Ninh Nhất'!H36+'[2]Xã Ninh Phúc'!H36+'[2]Xã Ninh Tiến'!H36+'[2]Xã Song An'!H36+'[2]Xã Song Lãng'!H36+'[2]Xã Tam Quang'!H36+'[2]Xã Tân Hòa'!H36+'[2]Xã Tân Lập'!H36+'[2]Xã Tân Phong'!H36+'[2]Xã Trung An'!H36+'[2]Xã Tự Tân'!H36+'[2]Xã Việt Hùng'!H36+'[2]Xã Việt Thuận'!H36+'[2]Xã Vũ Đoài'!H36+'[2]Xã Vũ Hội'!H36+'[2]Xã Vũ Tiến'!H36+'[2]Xã Vũ Vân'!H36+'[2]Xã Vũ Vinh'!H36+'[2]Xã Xuân Hòa'!H36</f>
        <v>0</v>
      </c>
      <c r="I36" s="129">
        <f>'[2]Phường 1'!I36+'[2]Phường 2'!I36+'[2]Phường 3'!I36+'[2]Phường An Đôn'!I36+'[2]Xã Hải Lệ'!I36+'[2]Phường Ninh Phong'!I36+'[2]Phường Ninh Sơn'!I36+'[2]Phường Phúc Thành'!I36+'[2]Phường Tân Thành'!I36+'[2]Phường Thanh Bình'!I36+'[2]Phường Vân Giang'!I36+'[2]Xã Ninh Nhất'!I36+'[2]Xã Ninh Phúc'!I36+'[2]Xã Ninh Tiến'!I36+'[2]Xã Song An'!I36+'[2]Xã Song Lãng'!I36+'[2]Xã Tam Quang'!I36+'[2]Xã Tân Hòa'!I36+'[2]Xã Tân Lập'!I36+'[2]Xã Tân Phong'!I36+'[2]Xã Trung An'!I36+'[2]Xã Tự Tân'!I36+'[2]Xã Việt Hùng'!I36+'[2]Xã Việt Thuận'!I36+'[2]Xã Vũ Đoài'!I36+'[2]Xã Vũ Hội'!I36+'[2]Xã Vũ Tiến'!I36+'[2]Xã Vũ Vân'!I36+'[2]Xã Vũ Vinh'!I36+'[2]Xã Xuân Hòa'!I36</f>
        <v>0</v>
      </c>
      <c r="J36" s="129">
        <f>'[2]Phường 1'!J36+'[2]Phường 2'!J36+'[2]Phường 3'!J36+'[2]Phường An Đôn'!J36+'[2]Xã Hải Lệ'!J36+'[2]Phường Ninh Phong'!J36+'[2]Phường Ninh Sơn'!J36+'[2]Phường Phúc Thành'!J36+'[2]Phường Tân Thành'!J36+'[2]Phường Thanh Bình'!J36+'[2]Phường Vân Giang'!J36+'[2]Xã Ninh Nhất'!J36+'[2]Xã Ninh Phúc'!J36+'[2]Xã Ninh Tiến'!J36+'[2]Xã Song An'!J36+'[2]Xã Song Lãng'!J36+'[2]Xã Tam Quang'!J36+'[2]Xã Tân Hòa'!J36+'[2]Xã Tân Lập'!J36+'[2]Xã Tân Phong'!J36+'[2]Xã Trung An'!J36+'[2]Xã Tự Tân'!J36+'[2]Xã Việt Hùng'!J36+'[2]Xã Việt Thuận'!J36+'[2]Xã Vũ Đoài'!J36+'[2]Xã Vũ Hội'!J36+'[2]Xã Vũ Tiến'!J36+'[2]Xã Vũ Vân'!J36+'[2]Xã Vũ Vinh'!J36+'[2]Xã Xuân Hòa'!J36</f>
        <v>0</v>
      </c>
      <c r="K36" s="129">
        <f>'[2]Phường 1'!K36+'[2]Phường 2'!K36+'[2]Phường 3'!K36+'[2]Phường An Đôn'!K36+'[2]Xã Hải Lệ'!K36+'[2]Phường Ninh Phong'!K36+'[2]Phường Ninh Sơn'!K36+'[2]Phường Phúc Thành'!K36+'[2]Phường Tân Thành'!K36+'[2]Phường Thanh Bình'!K36+'[2]Phường Vân Giang'!K36+'[2]Xã Ninh Nhất'!K36+'[2]Xã Ninh Phúc'!K36+'[2]Xã Ninh Tiến'!K36+'[2]Xã Song An'!K36+'[2]Xã Song Lãng'!K36+'[2]Xã Tam Quang'!K36+'[2]Xã Tân Hòa'!K36+'[2]Xã Tân Lập'!K36+'[2]Xã Tân Phong'!K36+'[2]Xã Trung An'!K36+'[2]Xã Tự Tân'!K36+'[2]Xã Việt Hùng'!K36+'[2]Xã Việt Thuận'!K36+'[2]Xã Vũ Đoài'!K36+'[2]Xã Vũ Hội'!K36+'[2]Xã Vũ Tiến'!K36+'[2]Xã Vũ Vân'!K36+'[2]Xã Vũ Vinh'!K36+'[2]Xã Xuân Hòa'!K36</f>
        <v>0</v>
      </c>
      <c r="L36" s="129">
        <f>'[2]Phường 1'!L36+'[2]Phường 2'!L36+'[2]Phường 3'!L36+'[2]Phường An Đôn'!L36+'[2]Xã Hải Lệ'!L36+'[2]Phường Ninh Phong'!L36+'[2]Phường Ninh Sơn'!L36+'[2]Phường Phúc Thành'!L36+'[2]Phường Tân Thành'!L36+'[2]Phường Thanh Bình'!L36+'[2]Phường Vân Giang'!L36+'[2]Xã Ninh Nhất'!L36+'[2]Xã Ninh Phúc'!L36+'[2]Xã Ninh Tiến'!L36+'[2]Xã Song An'!L36+'[2]Xã Song Lãng'!L36+'[2]Xã Tam Quang'!L36+'[2]Xã Tân Hòa'!L36+'[2]Xã Tân Lập'!L36+'[2]Xã Tân Phong'!L36+'[2]Xã Trung An'!L36+'[2]Xã Tự Tân'!L36+'[2]Xã Việt Hùng'!L36+'[2]Xã Việt Thuận'!L36+'[2]Xã Vũ Đoài'!L36+'[2]Xã Vũ Hội'!L36+'[2]Xã Vũ Tiến'!L36+'[2]Xã Vũ Vân'!L36+'[2]Xã Vũ Vinh'!L36+'[2]Xã Xuân Hòa'!L36</f>
        <v>0</v>
      </c>
      <c r="M36" s="129">
        <f>'[2]Phường 1'!M36+'[2]Phường 2'!M36+'[2]Phường 3'!M36+'[2]Phường An Đôn'!M36+'[2]Xã Hải Lệ'!M36+'[2]Phường Ninh Phong'!M36+'[2]Phường Ninh Sơn'!M36+'[2]Phường Phúc Thành'!M36+'[2]Phường Tân Thành'!M36+'[2]Phường Thanh Bình'!M36+'[2]Phường Vân Giang'!M36+'[2]Xã Ninh Nhất'!M36+'[2]Xã Ninh Phúc'!M36+'[2]Xã Ninh Tiến'!M36+'[2]Xã Song An'!M36+'[2]Xã Song Lãng'!M36+'[2]Xã Tam Quang'!M36+'[2]Xã Tân Hòa'!M36+'[2]Xã Tân Lập'!M36+'[2]Xã Tân Phong'!M36+'[2]Xã Trung An'!M36+'[2]Xã Tự Tân'!M36+'[2]Xã Việt Hùng'!M36+'[2]Xã Việt Thuận'!M36+'[2]Xã Vũ Đoài'!M36+'[2]Xã Vũ Hội'!M36+'[2]Xã Vũ Tiến'!M36+'[2]Xã Vũ Vân'!M36+'[2]Xã Vũ Vinh'!M36+'[2]Xã Xuân Hòa'!M36</f>
        <v>0</v>
      </c>
      <c r="N36" s="130">
        <f>'[2]Phường 1'!N36+'[2]Phường 2'!N36+'[2]Phường 3'!N36+'[2]Phường An Đôn'!N36+'[2]Xã Hải Lệ'!N36+'[2]Phường Ninh Phong'!N36+'[2]Phường Ninh Sơn'!N36+'[2]Phường Phúc Thành'!N36+'[2]Phường Tân Thành'!N36+'[2]Phường Thanh Bình'!N36+'[2]Phường Vân Giang'!N36+'[2]Xã Ninh Nhất'!N36+'[2]Xã Ninh Phúc'!N36+'[2]Xã Ninh Tiến'!N36+'[2]Xã Song An'!N36+'[2]Xã Song Lãng'!N36+'[2]Xã Tam Quang'!N36+'[2]Xã Tân Hòa'!N36+'[2]Xã Tân Lập'!N36+'[2]Xã Tân Phong'!N36+'[2]Xã Trung An'!N36+'[2]Xã Tự Tân'!N36+'[2]Xã Việt Hùng'!N36+'[2]Xã Việt Thuận'!N36+'[2]Xã Vũ Đoài'!N36+'[2]Xã Vũ Hội'!N36+'[2]Xã Vũ Tiến'!N36+'[2]Xã Vũ Vân'!N36+'[2]Xã Vũ Vinh'!N36+'[2]Xã Xuân Hòa'!N36</f>
        <v>0</v>
      </c>
      <c r="O36" s="129">
        <f>'[2]Phường 1'!O36+'[2]Phường 2'!O36+'[2]Phường 3'!O36+'[2]Phường An Đôn'!O36+'[2]Xã Hải Lệ'!O36+'[2]Phường Ninh Phong'!O36+'[2]Phường Ninh Sơn'!O36+'[2]Phường Phúc Thành'!O36+'[2]Phường Tân Thành'!O36+'[2]Phường Thanh Bình'!O36+'[2]Phường Vân Giang'!O36+'[2]Xã Ninh Nhất'!O36+'[2]Xã Ninh Phúc'!O36+'[2]Xã Ninh Tiến'!O36+'[2]Xã Song An'!O36+'[2]Xã Song Lãng'!O36+'[2]Xã Tam Quang'!O36+'[2]Xã Tân Hòa'!O36+'[2]Xã Tân Lập'!O36+'[2]Xã Tân Phong'!O36+'[2]Xã Trung An'!O36+'[2]Xã Tự Tân'!O36+'[2]Xã Việt Hùng'!O36+'[2]Xã Việt Thuận'!O36+'[2]Xã Vũ Đoài'!O36+'[2]Xã Vũ Hội'!O36+'[2]Xã Vũ Tiến'!O36+'[2]Xã Vũ Vân'!O36+'[2]Xã Vũ Vinh'!O36+'[2]Xã Xuân Hòa'!O36</f>
        <v>0</v>
      </c>
      <c r="P36" s="129">
        <f>'[2]Phường 1'!P36+'[2]Phường 2'!P36+'[2]Phường 3'!P36+'[2]Phường An Đôn'!P36+'[2]Xã Hải Lệ'!P36+'[2]Phường Ninh Phong'!P36+'[2]Phường Ninh Sơn'!P36+'[2]Phường Phúc Thành'!P36+'[2]Phường Tân Thành'!P36+'[2]Phường Thanh Bình'!P36+'[2]Phường Vân Giang'!P36+'[2]Xã Ninh Nhất'!P36+'[2]Xã Ninh Phúc'!P36+'[2]Xã Ninh Tiến'!P36+'[2]Xã Song An'!P36+'[2]Xã Song Lãng'!P36+'[2]Xã Tam Quang'!P36+'[2]Xã Tân Hòa'!P36+'[2]Xã Tân Lập'!P36+'[2]Xã Tân Phong'!P36+'[2]Xã Trung An'!P36+'[2]Xã Tự Tân'!P36+'[2]Xã Việt Hùng'!P36+'[2]Xã Việt Thuận'!P36+'[2]Xã Vũ Đoài'!P36+'[2]Xã Vũ Hội'!P36+'[2]Xã Vũ Tiến'!P36+'[2]Xã Vũ Vân'!P36+'[2]Xã Vũ Vinh'!P36+'[2]Xã Xuân Hòa'!P36</f>
        <v>0</v>
      </c>
      <c r="Q36" s="129">
        <f>'[2]Phường 1'!Q36+'[2]Phường 2'!Q36+'[2]Phường 3'!Q36+'[2]Phường An Đôn'!Q36+'[2]Xã Hải Lệ'!Q36+'[2]Phường Ninh Phong'!Q36+'[2]Phường Ninh Sơn'!Q36+'[2]Phường Phúc Thành'!Q36+'[2]Phường Tân Thành'!Q36+'[2]Phường Thanh Bình'!Q36+'[2]Phường Vân Giang'!Q36+'[2]Xã Ninh Nhất'!Q36+'[2]Xã Ninh Phúc'!Q36+'[2]Xã Ninh Tiến'!Q36+'[2]Xã Song An'!Q36+'[2]Xã Song Lãng'!Q36+'[2]Xã Tam Quang'!Q36+'[2]Xã Tân Hòa'!Q36+'[2]Xã Tân Lập'!Q36+'[2]Xã Tân Phong'!Q36+'[2]Xã Trung An'!Q36+'[2]Xã Tự Tân'!Q36+'[2]Xã Việt Hùng'!Q36+'[2]Xã Việt Thuận'!Q36+'[2]Xã Vũ Đoài'!Q36+'[2]Xã Vũ Hội'!Q36+'[2]Xã Vũ Tiến'!Q36+'[2]Xã Vũ Vân'!Q36+'[2]Xã Vũ Vinh'!Q36+'[2]Xã Xuân Hòa'!Q36</f>
        <v>0</v>
      </c>
      <c r="R36" s="129">
        <f>'[2]Phường 1'!R36+'[2]Phường 2'!R36+'[2]Phường 3'!R36+'[2]Phường An Đôn'!R36+'[2]Xã Hải Lệ'!R36+'[2]Phường Ninh Phong'!R36+'[2]Phường Ninh Sơn'!R36+'[2]Phường Phúc Thành'!R36+'[2]Phường Tân Thành'!R36+'[2]Phường Thanh Bình'!R36+'[2]Phường Vân Giang'!R36+'[2]Xã Ninh Nhất'!R36+'[2]Xã Ninh Phúc'!R36+'[2]Xã Ninh Tiến'!R36+'[2]Xã Song An'!R36+'[2]Xã Song Lãng'!R36+'[2]Xã Tam Quang'!R36+'[2]Xã Tân Hòa'!R36+'[2]Xã Tân Lập'!R36+'[2]Xã Tân Phong'!R36+'[2]Xã Trung An'!R36+'[2]Xã Tự Tân'!R36+'[2]Xã Việt Hùng'!R36+'[2]Xã Việt Thuận'!R36+'[2]Xã Vũ Đoài'!R36+'[2]Xã Vũ Hội'!R36+'[2]Xã Vũ Tiến'!R36+'[2]Xã Vũ Vân'!R36+'[2]Xã Vũ Vinh'!R36+'[2]Xã Xuân Hòa'!R36</f>
        <v>0</v>
      </c>
      <c r="S36" s="127">
        <f t="shared" si="19"/>
        <v>0</v>
      </c>
      <c r="T36" s="129">
        <f>'[2]Phường 1'!T36+'[2]Phường 2'!T36+'[2]Phường 3'!T36+'[2]Phường An Đôn'!T36+'[2]Xã Hải Lệ'!T36+'[2]Phường Ninh Phong'!T36+'[2]Phường Ninh Sơn'!T36+'[2]Phường Phúc Thành'!T36+'[2]Phường Tân Thành'!T36+'[2]Phường Thanh Bình'!T36+'[2]Phường Vân Giang'!T36+'[2]Xã Ninh Nhất'!T36+'[2]Xã Ninh Phúc'!T36+'[2]Xã Ninh Tiến'!T36+'[2]Xã Song An'!T36+'[2]Xã Song Lãng'!T36+'[2]Xã Tam Quang'!T36+'[2]Xã Tân Hòa'!T36+'[2]Xã Tân Lập'!T36+'[2]Xã Tân Phong'!T36+'[2]Xã Trung An'!T36+'[2]Xã Tự Tân'!T36+'[2]Xã Việt Hùng'!T36+'[2]Xã Việt Thuận'!T36+'[2]Xã Vũ Đoài'!T36+'[2]Xã Vũ Hội'!T36+'[2]Xã Vũ Tiến'!T36+'[2]Xã Vũ Vân'!T36+'[2]Xã Vũ Vinh'!T36+'[2]Xã Xuân Hòa'!T36</f>
        <v>0</v>
      </c>
      <c r="U36" s="129">
        <f>'[2]Phường 1'!U36+'[2]Phường 2'!U36+'[2]Phường 3'!U36+'[2]Phường An Đôn'!U36+'[2]Xã Hải Lệ'!U36+'[2]Phường Ninh Phong'!U36+'[2]Phường Ninh Sơn'!U36+'[2]Phường Phúc Thành'!U36+'[2]Phường Tân Thành'!U36+'[2]Phường Thanh Bình'!U36+'[2]Phường Vân Giang'!U36+'[2]Xã Ninh Nhất'!U36+'[2]Xã Ninh Phúc'!U36+'[2]Xã Ninh Tiến'!U36+'[2]Xã Song An'!U36+'[2]Xã Song Lãng'!U36+'[2]Xã Tam Quang'!U36+'[2]Xã Tân Hòa'!U36+'[2]Xã Tân Lập'!U36+'[2]Xã Tân Phong'!U36+'[2]Xã Trung An'!U36+'[2]Xã Tự Tân'!U36+'[2]Xã Việt Hùng'!U36+'[2]Xã Việt Thuận'!U36+'[2]Xã Vũ Đoài'!U36+'[2]Xã Vũ Hội'!U36+'[2]Xã Vũ Tiến'!U36+'[2]Xã Vũ Vân'!U36+'[2]Xã Vũ Vinh'!U36+'[2]Xã Xuân Hòa'!U36</f>
        <v>0</v>
      </c>
      <c r="V36" s="129">
        <f>'[2]Phường 1'!V36+'[2]Phường 2'!V36+'[2]Phường 3'!V36+'[2]Phường An Đôn'!V36+'[2]Xã Hải Lệ'!V36+'[2]Phường Ninh Phong'!V36+'[2]Phường Ninh Sơn'!V36+'[2]Phường Phúc Thành'!V36+'[2]Phường Tân Thành'!V36+'[2]Phường Thanh Bình'!V36+'[2]Phường Vân Giang'!V36+'[2]Xã Ninh Nhất'!V36+'[2]Xã Ninh Phúc'!V36+'[2]Xã Ninh Tiến'!V36+'[2]Xã Song An'!V36+'[2]Xã Song Lãng'!V36+'[2]Xã Tam Quang'!V36+'[2]Xã Tân Hòa'!V36+'[2]Xã Tân Lập'!V36+'[2]Xã Tân Phong'!V36+'[2]Xã Trung An'!V36+'[2]Xã Tự Tân'!V36+'[2]Xã Việt Hùng'!V36+'[2]Xã Việt Thuận'!V36+'[2]Xã Vũ Đoài'!V36+'[2]Xã Vũ Hội'!V36+'[2]Xã Vũ Tiến'!V36+'[2]Xã Vũ Vân'!V36+'[2]Xã Vũ Vinh'!V36+'[2]Xã Xuân Hòa'!V36</f>
        <v>0</v>
      </c>
      <c r="W36" s="129">
        <f>'[2]Phường 1'!W36+'[2]Phường 2'!W36+'[2]Phường 3'!W36+'[2]Phường An Đôn'!W36+'[2]Xã Hải Lệ'!W36+'[2]Phường Ninh Phong'!W36+'[2]Phường Ninh Sơn'!W36+'[2]Phường Phúc Thành'!W36+'[2]Phường Tân Thành'!W36+'[2]Phường Thanh Bình'!W36+'[2]Phường Vân Giang'!W36+'[2]Xã Ninh Nhất'!W36+'[2]Xã Ninh Phúc'!W36+'[2]Xã Ninh Tiến'!W36+'[2]Xã Song An'!W36+'[2]Xã Song Lãng'!W36+'[2]Xã Tam Quang'!W36+'[2]Xã Tân Hòa'!W36+'[2]Xã Tân Lập'!W36+'[2]Xã Tân Phong'!W36+'[2]Xã Trung An'!W36+'[2]Xã Tự Tân'!W36+'[2]Xã Việt Hùng'!W36+'[2]Xã Việt Thuận'!W36+'[2]Xã Vũ Đoài'!W36+'[2]Xã Vũ Hội'!W36+'[2]Xã Vũ Tiến'!W36+'[2]Xã Vũ Vân'!W36+'[2]Xã Vũ Vinh'!W36+'[2]Xã Xuân Hòa'!W36</f>
        <v>0</v>
      </c>
      <c r="X36" s="129">
        <f>'[2]Phường 1'!X36+'[2]Phường 2'!X36+'[2]Phường 3'!X36+'[2]Phường An Đôn'!X36+'[2]Xã Hải Lệ'!X36+'[2]Phường Ninh Phong'!X36+'[2]Phường Ninh Sơn'!X36+'[2]Phường Phúc Thành'!X36+'[2]Phường Tân Thành'!X36+'[2]Phường Thanh Bình'!X36+'[2]Phường Vân Giang'!X36+'[2]Xã Ninh Nhất'!X36+'[2]Xã Ninh Phúc'!X36+'[2]Xã Ninh Tiến'!X36+'[2]Xã Song An'!X36+'[2]Xã Song Lãng'!X36+'[2]Xã Tam Quang'!X36+'[2]Xã Tân Hòa'!X36+'[2]Xã Tân Lập'!X36+'[2]Xã Tân Phong'!X36+'[2]Xã Trung An'!X36+'[2]Xã Tự Tân'!X36+'[2]Xã Việt Hùng'!X36+'[2]Xã Việt Thuận'!X36+'[2]Xã Vũ Đoài'!X36+'[2]Xã Vũ Hội'!X36+'[2]Xã Vũ Tiến'!X36+'[2]Xã Vũ Vân'!X36+'[2]Xã Vũ Vinh'!X36+'[2]Xã Xuân Hòa'!X36</f>
        <v>0</v>
      </c>
      <c r="Y36" s="129">
        <f>SUM(Z36:AB36)+ SUM(AE36:AI36)+AC36</f>
        <v>0</v>
      </c>
      <c r="Z36" s="130">
        <f>'[2]Phường 1'!Z36+'[2]Phường 2'!Z36+'[2]Phường 3'!Z36+'[2]Phường An Đôn'!Z36+'[2]Xã Hải Lệ'!Z36+'[2]Phường Ninh Phong'!Z36+'[2]Phường Ninh Sơn'!Z36+'[2]Phường Phúc Thành'!Z36+'[2]Phường Tân Thành'!Z36+'[2]Phường Thanh Bình'!Z36+'[2]Phường Vân Giang'!Z36+'[2]Xã Ninh Nhất'!Z36+'[2]Xã Ninh Phúc'!Z36+'[2]Xã Ninh Tiến'!Z36+'[2]Xã Song An'!Z36+'[2]Xã Song Lãng'!Z36+'[2]Xã Tam Quang'!Z36+'[2]Xã Tân Hòa'!Z36+'[2]Xã Tân Lập'!Z36+'[2]Xã Tân Phong'!Z36+'[2]Xã Trung An'!Z36+'[2]Xã Tự Tân'!Z36+'[2]Xã Việt Hùng'!Z36+'[2]Xã Việt Thuận'!Z36+'[2]Xã Vũ Đoài'!Z36+'[2]Xã Vũ Hội'!Z36+'[2]Xã Vũ Tiến'!Z36+'[2]Xã Vũ Vân'!Z36+'[2]Xã Vũ Vinh'!Z36+'[2]Xã Xuân Hòa'!Z36</f>
        <v>0</v>
      </c>
      <c r="AA36" s="130">
        <f>'[2]Phường 1'!AA36+'[2]Phường 2'!AA36+'[2]Phường 3'!AA36+'[2]Phường An Đôn'!AA36+'[2]Xã Hải Lệ'!AA36+'[2]Phường Ninh Phong'!AA36+'[2]Phường Ninh Sơn'!AA36+'[2]Phường Phúc Thành'!AA36+'[2]Phường Tân Thành'!AA36+'[2]Phường Thanh Bình'!AA36+'[2]Phường Vân Giang'!AA36+'[2]Xã Ninh Nhất'!AA36+'[2]Xã Ninh Phúc'!AA36+'[2]Xã Ninh Tiến'!AA36+'[2]Xã Song An'!AA36+'[2]Xã Song Lãng'!AA36+'[2]Xã Tam Quang'!AA36+'[2]Xã Tân Hòa'!AA36+'[2]Xã Tân Lập'!AA36+'[2]Xã Tân Phong'!AA36+'[2]Xã Trung An'!AA36+'[2]Xã Tự Tân'!AA36+'[2]Xã Việt Hùng'!AA36+'[2]Xã Việt Thuận'!AA36+'[2]Xã Vũ Đoài'!AA36+'[2]Xã Vũ Hội'!AA36+'[2]Xã Vũ Tiến'!AA36+'[2]Xã Vũ Vân'!AA36+'[2]Xã Vũ Vinh'!AA36+'[2]Xã Xuân Hòa'!AA36</f>
        <v>0</v>
      </c>
      <c r="AB36" s="130">
        <f>'[2]Phường 1'!AB36+'[2]Phường 2'!AB36+'[2]Phường 3'!AB36+'[2]Phường An Đôn'!AB36+'[2]Xã Hải Lệ'!AB36+'[2]Phường Ninh Phong'!AB36+'[2]Phường Ninh Sơn'!AB36+'[2]Phường Phúc Thành'!AB36+'[2]Phường Tân Thành'!AB36+'[2]Phường Thanh Bình'!AB36+'[2]Phường Vân Giang'!AB36+'[2]Xã Ninh Nhất'!AB36+'[2]Xã Ninh Phúc'!AB36+'[2]Xã Ninh Tiến'!AB36+'[2]Xã Song An'!AB36+'[2]Xã Song Lãng'!AB36+'[2]Xã Tam Quang'!AB36+'[2]Xã Tân Hòa'!AB36+'[2]Xã Tân Lập'!AB36+'[2]Xã Tân Phong'!AB36+'[2]Xã Trung An'!AB36+'[2]Xã Tự Tân'!AB36+'[2]Xã Việt Hùng'!AB36+'[2]Xã Việt Thuận'!AB36+'[2]Xã Vũ Đoài'!AB36+'[2]Xã Vũ Hội'!AB36+'[2]Xã Vũ Tiến'!AB36+'[2]Xã Vũ Vân'!AB36+'[2]Xã Vũ Vinh'!AB36+'[2]Xã Xuân Hòa'!AB36</f>
        <v>0</v>
      </c>
      <c r="AC36" s="130">
        <f>'[2]Phường 1'!AC36+'[2]Phường 2'!AC36+'[2]Phường 3'!AC36+'[2]Phường An Đôn'!AC36+'[2]Xã Hải Lệ'!AC36+'[2]Phường Ninh Phong'!AC36+'[2]Phường Ninh Sơn'!AC36+'[2]Phường Phúc Thành'!AC36+'[2]Phường Tân Thành'!AC36+'[2]Phường Thanh Bình'!AC36+'[2]Phường Vân Giang'!AC36+'[2]Xã Ninh Nhất'!AC36+'[2]Xã Ninh Phúc'!AC36+'[2]Xã Ninh Tiến'!AC36+'[2]Xã Song An'!AC36+'[2]Xã Song Lãng'!AC36+'[2]Xã Tam Quang'!AC36+'[2]Xã Tân Hòa'!AC36+'[2]Xã Tân Lập'!AC36+'[2]Xã Tân Phong'!AC36+'[2]Xã Trung An'!AC36+'[2]Xã Tự Tân'!AC36+'[2]Xã Việt Hùng'!AC36+'[2]Xã Việt Thuận'!AC36+'[2]Xã Vũ Đoài'!AC36+'[2]Xã Vũ Hội'!AC36+'[2]Xã Vũ Tiến'!AC36+'[2]Xã Vũ Vân'!AC36+'[2]Xã Vũ Vinh'!AC36+'[2]Xã Xuân Hòa'!AC36</f>
        <v>0</v>
      </c>
      <c r="AD36" s="143">
        <f>$D36-$BO36</f>
        <v>4.2086429999999995</v>
      </c>
      <c r="AE36" s="130">
        <f>'[2]Phường 1'!AE36+'[2]Phường 2'!AE36+'[2]Phường 3'!AE36+'[2]Phường An Đôn'!AE36+'[2]Xã Hải Lệ'!AE36+'[2]Phường Ninh Phong'!AE36+'[2]Phường Ninh Sơn'!AE36+'[2]Phường Phúc Thành'!AE36+'[2]Phường Tân Thành'!AE36+'[2]Phường Thanh Bình'!AE36+'[2]Phường Vân Giang'!AE36+'[2]Xã Ninh Nhất'!AE36+'[2]Xã Ninh Phúc'!AE36+'[2]Xã Ninh Tiến'!AE36+'[2]Xã Song An'!AE36+'[2]Xã Song Lãng'!AE36+'[2]Xã Tam Quang'!AE36+'[2]Xã Tân Hòa'!AE36+'[2]Xã Tân Lập'!AE36+'[2]Xã Tân Phong'!AE36+'[2]Xã Trung An'!AE36+'[2]Xã Tự Tân'!AE36+'[2]Xã Việt Hùng'!AE36+'[2]Xã Việt Thuận'!AE36+'[2]Xã Vũ Đoài'!AE36+'[2]Xã Vũ Hội'!AE36+'[2]Xã Vũ Tiến'!AE36+'[2]Xã Vũ Vân'!AE36+'[2]Xã Vũ Vinh'!AE36+'[2]Xã Xuân Hòa'!AE36</f>
        <v>0</v>
      </c>
      <c r="AF36" s="130">
        <f>'[2]Phường 1'!AF36+'[2]Phường 2'!AF36+'[2]Phường 3'!AF36+'[2]Phường An Đôn'!AF36+'[2]Xã Hải Lệ'!AF36+'[2]Phường Ninh Phong'!AF36+'[2]Phường Ninh Sơn'!AF36+'[2]Phường Phúc Thành'!AF36+'[2]Phường Tân Thành'!AF36+'[2]Phường Thanh Bình'!AF36+'[2]Phường Vân Giang'!AF36+'[2]Xã Ninh Nhất'!AF36+'[2]Xã Ninh Phúc'!AF36+'[2]Xã Ninh Tiến'!AF36+'[2]Xã Song An'!AF36+'[2]Xã Song Lãng'!AF36+'[2]Xã Tam Quang'!AF36+'[2]Xã Tân Hòa'!AF36+'[2]Xã Tân Lập'!AF36+'[2]Xã Tân Phong'!AF36+'[2]Xã Trung An'!AF36+'[2]Xã Tự Tân'!AF36+'[2]Xã Việt Hùng'!AF36+'[2]Xã Việt Thuận'!AF36+'[2]Xã Vũ Đoài'!AF36+'[2]Xã Vũ Hội'!AF36+'[2]Xã Vũ Tiến'!AF36+'[2]Xã Vũ Vân'!AF36+'[2]Xã Vũ Vinh'!AF36+'[2]Xã Xuân Hòa'!AF36</f>
        <v>0</v>
      </c>
      <c r="AG36" s="130">
        <f>'[2]Phường 1'!AG36+'[2]Phường 2'!AG36+'[2]Phường 3'!AG36+'[2]Phường An Đôn'!AG36+'[2]Xã Hải Lệ'!AG36+'[2]Phường Ninh Phong'!AG36+'[2]Phường Ninh Sơn'!AG36+'[2]Phường Phúc Thành'!AG36+'[2]Phường Tân Thành'!AG36+'[2]Phường Thanh Bình'!AG36+'[2]Phường Vân Giang'!AG36+'[2]Xã Ninh Nhất'!AG36+'[2]Xã Ninh Phúc'!AG36+'[2]Xã Ninh Tiến'!AG36+'[2]Xã Song An'!AG36+'[2]Xã Song Lãng'!AG36+'[2]Xã Tam Quang'!AG36+'[2]Xã Tân Hòa'!AG36+'[2]Xã Tân Lập'!AG36+'[2]Xã Tân Phong'!AG36+'[2]Xã Trung An'!AG36+'[2]Xã Tự Tân'!AG36+'[2]Xã Việt Hùng'!AG36+'[2]Xã Việt Thuận'!AG36+'[2]Xã Vũ Đoài'!AG36+'[2]Xã Vũ Hội'!AG36+'[2]Xã Vũ Tiến'!AG36+'[2]Xã Vũ Vân'!AG36+'[2]Xã Vũ Vinh'!AG36+'[2]Xã Xuân Hòa'!AG36</f>
        <v>0</v>
      </c>
      <c r="AH36" s="130">
        <f>'[2]Phường 1'!AH36+'[2]Phường 2'!AH36+'[2]Phường 3'!AH36+'[2]Phường An Đôn'!AH36+'[2]Xã Hải Lệ'!AH36+'[2]Phường Ninh Phong'!AH36+'[2]Phường Ninh Sơn'!AH36+'[2]Phường Phúc Thành'!AH36+'[2]Phường Tân Thành'!AH36+'[2]Phường Thanh Bình'!AH36+'[2]Phường Vân Giang'!AH36+'[2]Xã Ninh Nhất'!AH36+'[2]Xã Ninh Phúc'!AH36+'[2]Xã Ninh Tiến'!AH36+'[2]Xã Song An'!AH36+'[2]Xã Song Lãng'!AH36+'[2]Xã Tam Quang'!AH36+'[2]Xã Tân Hòa'!AH36+'[2]Xã Tân Lập'!AH36+'[2]Xã Tân Phong'!AH36+'[2]Xã Trung An'!AH36+'[2]Xã Tự Tân'!AH36+'[2]Xã Việt Hùng'!AH36+'[2]Xã Việt Thuận'!AH36+'[2]Xã Vũ Đoài'!AH36+'[2]Xã Vũ Hội'!AH36+'[2]Xã Vũ Tiến'!AH36+'[2]Xã Vũ Vân'!AH36+'[2]Xã Vũ Vinh'!AH36+'[2]Xã Xuân Hòa'!AH36</f>
        <v>0</v>
      </c>
      <c r="AI36" s="130">
        <f>'[2]Phường 1'!AI36+'[2]Phường 2'!AI36+'[2]Phường 3'!AI36+'[2]Phường An Đôn'!AI36+'[2]Xã Hải Lệ'!AI36+'[2]Phường Ninh Phong'!AI36+'[2]Phường Ninh Sơn'!AI36+'[2]Phường Phúc Thành'!AI36+'[2]Phường Tân Thành'!AI36+'[2]Phường Thanh Bình'!AI36+'[2]Phường Vân Giang'!AI36+'[2]Xã Ninh Nhất'!AI36+'[2]Xã Ninh Phúc'!AI36+'[2]Xã Ninh Tiến'!AI36+'[2]Xã Song An'!AI36+'[2]Xã Song Lãng'!AI36+'[2]Xã Tam Quang'!AI36+'[2]Xã Tân Hòa'!AI36+'[2]Xã Tân Lập'!AI36+'[2]Xã Tân Phong'!AI36+'[2]Xã Trung An'!AI36+'[2]Xã Tự Tân'!AI36+'[2]Xã Việt Hùng'!AI36+'[2]Xã Việt Thuận'!AI36+'[2]Xã Vũ Đoài'!AI36+'[2]Xã Vũ Hội'!AI36+'[2]Xã Vũ Tiến'!AI36+'[2]Xã Vũ Vân'!AI36+'[2]Xã Vũ Vinh'!AI36+'[2]Xã Xuân Hòa'!AI36</f>
        <v>0</v>
      </c>
      <c r="AJ36" s="129">
        <f t="shared" si="21"/>
        <v>0</v>
      </c>
      <c r="AK36" s="130">
        <f>'[2]Phường 1'!AK36+'[2]Phường 2'!AK36+'[2]Phường 3'!AK36+'[2]Phường An Đôn'!AK36+'[2]Xã Hải Lệ'!AK36+'[2]Phường Ninh Phong'!AK36+'[2]Phường Ninh Sơn'!AK36+'[2]Phường Phúc Thành'!AK36+'[2]Phường Tân Thành'!AK36+'[2]Phường Thanh Bình'!AK36+'[2]Phường Vân Giang'!AK36+'[2]Xã Ninh Nhất'!AK36+'[2]Xã Ninh Phúc'!AK36+'[2]Xã Ninh Tiến'!AK36+'[2]Xã Song An'!AK36+'[2]Xã Song Lãng'!AK36+'[2]Xã Tam Quang'!AK36+'[2]Xã Tân Hòa'!AK36+'[2]Xã Tân Lập'!AK36+'[2]Xã Tân Phong'!AK36+'[2]Xã Trung An'!AK36+'[2]Xã Tự Tân'!AK36+'[2]Xã Việt Hùng'!AK36+'[2]Xã Việt Thuận'!AK36+'[2]Xã Vũ Đoài'!AK36+'[2]Xã Vũ Hội'!AK36+'[2]Xã Vũ Tiến'!AK36+'[2]Xã Vũ Vân'!AK36+'[2]Xã Vũ Vinh'!AK36+'[2]Xã Xuân Hòa'!AK36</f>
        <v>0</v>
      </c>
      <c r="AL36" s="130">
        <f>'[2]Phường 1'!AL36+'[2]Phường 2'!AL36+'[2]Phường 3'!AL36+'[2]Phường An Đôn'!AL36+'[2]Xã Hải Lệ'!AL36+'[2]Phường Ninh Phong'!AL36+'[2]Phường Ninh Sơn'!AL36+'[2]Phường Phúc Thành'!AL36+'[2]Phường Tân Thành'!AL36+'[2]Phường Thanh Bình'!AL36+'[2]Phường Vân Giang'!AL36+'[2]Xã Ninh Nhất'!AL36+'[2]Xã Ninh Phúc'!AL36+'[2]Xã Ninh Tiến'!AL36+'[2]Xã Song An'!AL36+'[2]Xã Song Lãng'!AL36+'[2]Xã Tam Quang'!AL36+'[2]Xã Tân Hòa'!AL36+'[2]Xã Tân Lập'!AL36+'[2]Xã Tân Phong'!AL36+'[2]Xã Trung An'!AL36+'[2]Xã Tự Tân'!AL36+'[2]Xã Việt Hùng'!AL36+'[2]Xã Việt Thuận'!AL36+'[2]Xã Vũ Đoài'!AL36+'[2]Xã Vũ Hội'!AL36+'[2]Xã Vũ Tiến'!AL36+'[2]Xã Vũ Vân'!AL36+'[2]Xã Vũ Vinh'!AL36+'[2]Xã Xuân Hòa'!AL36</f>
        <v>0</v>
      </c>
      <c r="AM36" s="130">
        <f>'[2]Phường 1'!AM36+'[2]Phường 2'!AM36+'[2]Phường 3'!AM36+'[2]Phường An Đôn'!AM36+'[2]Xã Hải Lệ'!AM36+'[2]Phường Ninh Phong'!AM36+'[2]Phường Ninh Sơn'!AM36+'[2]Phường Phúc Thành'!AM36+'[2]Phường Tân Thành'!AM36+'[2]Phường Thanh Bình'!AM36+'[2]Phường Vân Giang'!AM36+'[2]Xã Ninh Nhất'!AM36+'[2]Xã Ninh Phúc'!AM36+'[2]Xã Ninh Tiến'!AM36+'[2]Xã Song An'!AM36+'[2]Xã Song Lãng'!AM36+'[2]Xã Tam Quang'!AM36+'[2]Xã Tân Hòa'!AM36+'[2]Xã Tân Lập'!AM36+'[2]Xã Tân Phong'!AM36+'[2]Xã Trung An'!AM36+'[2]Xã Tự Tân'!AM36+'[2]Xã Việt Hùng'!AM36+'[2]Xã Việt Thuận'!AM36+'[2]Xã Vũ Đoài'!AM36+'[2]Xã Vũ Hội'!AM36+'[2]Xã Vũ Tiến'!AM36+'[2]Xã Vũ Vân'!AM36+'[2]Xã Vũ Vinh'!AM36+'[2]Xã Xuân Hòa'!AM36</f>
        <v>0</v>
      </c>
      <c r="AN36" s="130">
        <f>'[2]Phường 1'!AN36+'[2]Phường 2'!AN36+'[2]Phường 3'!AN36+'[2]Phường An Đôn'!AN36+'[2]Xã Hải Lệ'!AN36+'[2]Phường Ninh Phong'!AN36+'[2]Phường Ninh Sơn'!AN36+'[2]Phường Phúc Thành'!AN36+'[2]Phường Tân Thành'!AN36+'[2]Phường Thanh Bình'!AN36+'[2]Phường Vân Giang'!AN36+'[2]Xã Ninh Nhất'!AN36+'[2]Xã Ninh Phúc'!AN36+'[2]Xã Ninh Tiến'!AN36+'[2]Xã Song An'!AN36+'[2]Xã Song Lãng'!AN36+'[2]Xã Tam Quang'!AN36+'[2]Xã Tân Hòa'!AN36+'[2]Xã Tân Lập'!AN36+'[2]Xã Tân Phong'!AN36+'[2]Xã Trung An'!AN36+'[2]Xã Tự Tân'!AN36+'[2]Xã Việt Hùng'!AN36+'[2]Xã Việt Thuận'!AN36+'[2]Xã Vũ Đoài'!AN36+'[2]Xã Vũ Hội'!AN36+'[2]Xã Vũ Tiến'!AN36+'[2]Xã Vũ Vân'!AN36+'[2]Xã Vũ Vinh'!AN36+'[2]Xã Xuân Hòa'!AN36</f>
        <v>0</v>
      </c>
      <c r="AO36" s="130">
        <f>'[2]Phường 1'!AO36+'[2]Phường 2'!AO36+'[2]Phường 3'!AO36+'[2]Phường An Đôn'!AO36+'[2]Xã Hải Lệ'!AO36+'[2]Phường Ninh Phong'!AO36+'[2]Phường Ninh Sơn'!AO36+'[2]Phường Phúc Thành'!AO36+'[2]Phường Tân Thành'!AO36+'[2]Phường Thanh Bình'!AO36+'[2]Phường Vân Giang'!AO36+'[2]Xã Ninh Nhất'!AO36+'[2]Xã Ninh Phúc'!AO36+'[2]Xã Ninh Tiến'!AO36+'[2]Xã Song An'!AO36+'[2]Xã Song Lãng'!AO36+'[2]Xã Tam Quang'!AO36+'[2]Xã Tân Hòa'!AO36+'[2]Xã Tân Lập'!AO36+'[2]Xã Tân Phong'!AO36+'[2]Xã Trung An'!AO36+'[2]Xã Tự Tân'!AO36+'[2]Xã Việt Hùng'!AO36+'[2]Xã Việt Thuận'!AO36+'[2]Xã Vũ Đoài'!AO36+'[2]Xã Vũ Hội'!AO36+'[2]Xã Vũ Tiến'!AO36+'[2]Xã Vũ Vân'!AO36+'[2]Xã Vũ Vinh'!AO36+'[2]Xã Xuân Hòa'!AO36</f>
        <v>0</v>
      </c>
      <c r="AP36" s="130">
        <f>'[2]Phường 1'!AP36+'[2]Phường 2'!AP36+'[2]Phường 3'!AP36+'[2]Phường An Đôn'!AP36+'[2]Xã Hải Lệ'!AP36+'[2]Phường Ninh Phong'!AP36+'[2]Phường Ninh Sơn'!AP36+'[2]Phường Phúc Thành'!AP36+'[2]Phường Tân Thành'!AP36+'[2]Phường Thanh Bình'!AP36+'[2]Phường Vân Giang'!AP36+'[2]Xã Ninh Nhất'!AP36+'[2]Xã Ninh Phúc'!AP36+'[2]Xã Ninh Tiến'!AP36+'[2]Xã Song An'!AP36+'[2]Xã Song Lãng'!AP36+'[2]Xã Tam Quang'!AP36+'[2]Xã Tân Hòa'!AP36+'[2]Xã Tân Lập'!AP36+'[2]Xã Tân Phong'!AP36+'[2]Xã Trung An'!AP36+'[2]Xã Tự Tân'!AP36+'[2]Xã Việt Hùng'!AP36+'[2]Xã Việt Thuận'!AP36+'[2]Xã Vũ Đoài'!AP36+'[2]Xã Vũ Hội'!AP36+'[2]Xã Vũ Tiến'!AP36+'[2]Xã Vũ Vân'!AP36+'[2]Xã Vũ Vinh'!AP36+'[2]Xã Xuân Hòa'!AP36</f>
        <v>0</v>
      </c>
      <c r="AQ36" s="129">
        <f t="shared" si="20"/>
        <v>0</v>
      </c>
      <c r="AR36" s="130">
        <f>'[2]Phường 1'!AR36+'[2]Phường 2'!AR36+'[2]Phường 3'!AR36+'[2]Phường An Đôn'!AR36+'[2]Xã Hải Lệ'!AR36+'[2]Phường Ninh Phong'!AR36+'[2]Phường Ninh Sơn'!AR36+'[2]Phường Phúc Thành'!AR36+'[2]Phường Tân Thành'!AR36+'[2]Phường Thanh Bình'!AR36+'[2]Phường Vân Giang'!AR36+'[2]Xã Ninh Nhất'!AR36+'[2]Xã Ninh Phúc'!AR36+'[2]Xã Ninh Tiến'!AR36+'[2]Xã Song An'!AR36+'[2]Xã Song Lãng'!AR36+'[2]Xã Tam Quang'!AR36+'[2]Xã Tân Hòa'!AR36+'[2]Xã Tân Lập'!AR36+'[2]Xã Tân Phong'!AR36+'[2]Xã Trung An'!AR36+'[2]Xã Tự Tân'!AR36+'[2]Xã Việt Hùng'!AR36+'[2]Xã Việt Thuận'!AR36+'[2]Xã Vũ Đoài'!AR36+'[2]Xã Vũ Hội'!AR36+'[2]Xã Vũ Tiến'!AR36+'[2]Xã Vũ Vân'!AR36+'[2]Xã Vũ Vinh'!AR36+'[2]Xã Xuân Hòa'!AR36</f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29">
        <v>0</v>
      </c>
      <c r="BC36" s="129">
        <v>0</v>
      </c>
      <c r="BD36" s="129">
        <v>0</v>
      </c>
      <c r="BE36" s="129">
        <v>0</v>
      </c>
      <c r="BF36" s="130">
        <v>0</v>
      </c>
      <c r="BG36" s="130">
        <v>0</v>
      </c>
      <c r="BH36" s="129">
        <v>0</v>
      </c>
      <c r="BI36" s="127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29">
        <v>0</v>
      </c>
      <c r="BP36" s="131">
        <v>0</v>
      </c>
      <c r="BQ36" s="131">
        <v>4.2086429999999995</v>
      </c>
      <c r="BR36" s="92">
        <f>'17-CH'!$G36</f>
        <v>4.2086429999999995</v>
      </c>
      <c r="BS36" s="116">
        <f t="shared" si="1"/>
        <v>0</v>
      </c>
    </row>
    <row r="37" spans="1:71" ht="35.450000000000003" customHeight="1">
      <c r="A37" s="126" t="s">
        <v>137</v>
      </c>
      <c r="B37" s="88" t="s">
        <v>121</v>
      </c>
      <c r="C37" s="87" t="s">
        <v>81</v>
      </c>
      <c r="D37" s="129">
        <f>'[2]01CH'!D37</f>
        <v>0</v>
      </c>
      <c r="E37" s="127">
        <f t="shared" si="18"/>
        <v>0</v>
      </c>
      <c r="F37" s="129">
        <f t="shared" si="14"/>
        <v>0</v>
      </c>
      <c r="G37" s="129">
        <f>'[2]Phường 1'!G37+'[2]Phường 2'!G37+'[2]Phường 3'!G37+'[2]Phường An Đôn'!G37+'[2]Xã Hải Lệ'!G37+'[2]Phường Ninh Phong'!G37+'[2]Phường Ninh Sơn'!G37+'[2]Phường Phúc Thành'!G37+'[2]Phường Tân Thành'!G37+'[2]Phường Thanh Bình'!G37+'[2]Phường Vân Giang'!G37+'[2]Xã Ninh Nhất'!G37+'[2]Xã Ninh Phúc'!G37+'[2]Xã Ninh Tiến'!G37+'[2]Xã Song An'!G37+'[2]Xã Song Lãng'!G37+'[2]Xã Tam Quang'!G37+'[2]Xã Tân Hòa'!G37+'[2]Xã Tân Lập'!G37+'[2]Xã Tân Phong'!G37+'[2]Xã Trung An'!G37+'[2]Xã Tự Tân'!G37+'[2]Xã Việt Hùng'!G37+'[2]Xã Việt Thuận'!G37+'[2]Xã Vũ Đoài'!G37+'[2]Xã Vũ Hội'!G37+'[2]Xã Vũ Tiến'!G37+'[2]Xã Vũ Vân'!G37+'[2]Xã Vũ Vinh'!G37+'[2]Xã Xuân Hòa'!G37</f>
        <v>0</v>
      </c>
      <c r="H37" s="129">
        <f>'[2]Phường 1'!H37+'[2]Phường 2'!H37+'[2]Phường 3'!H37+'[2]Phường An Đôn'!H37+'[2]Xã Hải Lệ'!H37+'[2]Phường Ninh Phong'!H37+'[2]Phường Ninh Sơn'!H37+'[2]Phường Phúc Thành'!H37+'[2]Phường Tân Thành'!H37+'[2]Phường Thanh Bình'!H37+'[2]Phường Vân Giang'!H37+'[2]Xã Ninh Nhất'!H37+'[2]Xã Ninh Phúc'!H37+'[2]Xã Ninh Tiến'!H37+'[2]Xã Song An'!H37+'[2]Xã Song Lãng'!H37+'[2]Xã Tam Quang'!H37+'[2]Xã Tân Hòa'!H37+'[2]Xã Tân Lập'!H37+'[2]Xã Tân Phong'!H37+'[2]Xã Trung An'!H37+'[2]Xã Tự Tân'!H37+'[2]Xã Việt Hùng'!H37+'[2]Xã Việt Thuận'!H37+'[2]Xã Vũ Đoài'!H37+'[2]Xã Vũ Hội'!H37+'[2]Xã Vũ Tiến'!H37+'[2]Xã Vũ Vân'!H37+'[2]Xã Vũ Vinh'!H37+'[2]Xã Xuân Hòa'!H37</f>
        <v>0</v>
      </c>
      <c r="I37" s="129">
        <f>'[2]Phường 1'!I37+'[2]Phường 2'!I37+'[2]Phường 3'!I37+'[2]Phường An Đôn'!I37+'[2]Xã Hải Lệ'!I37+'[2]Phường Ninh Phong'!I37+'[2]Phường Ninh Sơn'!I37+'[2]Phường Phúc Thành'!I37+'[2]Phường Tân Thành'!I37+'[2]Phường Thanh Bình'!I37+'[2]Phường Vân Giang'!I37+'[2]Xã Ninh Nhất'!I37+'[2]Xã Ninh Phúc'!I37+'[2]Xã Ninh Tiến'!I37+'[2]Xã Song An'!I37+'[2]Xã Song Lãng'!I37+'[2]Xã Tam Quang'!I37+'[2]Xã Tân Hòa'!I37+'[2]Xã Tân Lập'!I37+'[2]Xã Tân Phong'!I37+'[2]Xã Trung An'!I37+'[2]Xã Tự Tân'!I37+'[2]Xã Việt Hùng'!I37+'[2]Xã Việt Thuận'!I37+'[2]Xã Vũ Đoài'!I37+'[2]Xã Vũ Hội'!I37+'[2]Xã Vũ Tiến'!I37+'[2]Xã Vũ Vân'!I37+'[2]Xã Vũ Vinh'!I37+'[2]Xã Xuân Hòa'!I37</f>
        <v>0</v>
      </c>
      <c r="J37" s="129">
        <f>'[2]Phường 1'!J37+'[2]Phường 2'!J37+'[2]Phường 3'!J37+'[2]Phường An Đôn'!J37+'[2]Xã Hải Lệ'!J37+'[2]Phường Ninh Phong'!J37+'[2]Phường Ninh Sơn'!J37+'[2]Phường Phúc Thành'!J37+'[2]Phường Tân Thành'!J37+'[2]Phường Thanh Bình'!J37+'[2]Phường Vân Giang'!J37+'[2]Xã Ninh Nhất'!J37+'[2]Xã Ninh Phúc'!J37+'[2]Xã Ninh Tiến'!J37+'[2]Xã Song An'!J37+'[2]Xã Song Lãng'!J37+'[2]Xã Tam Quang'!J37+'[2]Xã Tân Hòa'!J37+'[2]Xã Tân Lập'!J37+'[2]Xã Tân Phong'!J37+'[2]Xã Trung An'!J37+'[2]Xã Tự Tân'!J37+'[2]Xã Việt Hùng'!J37+'[2]Xã Việt Thuận'!J37+'[2]Xã Vũ Đoài'!J37+'[2]Xã Vũ Hội'!J37+'[2]Xã Vũ Tiến'!J37+'[2]Xã Vũ Vân'!J37+'[2]Xã Vũ Vinh'!J37+'[2]Xã Xuân Hòa'!J37</f>
        <v>0</v>
      </c>
      <c r="K37" s="129">
        <f>'[2]Phường 1'!K37+'[2]Phường 2'!K37+'[2]Phường 3'!K37+'[2]Phường An Đôn'!K37+'[2]Xã Hải Lệ'!K37+'[2]Phường Ninh Phong'!K37+'[2]Phường Ninh Sơn'!K37+'[2]Phường Phúc Thành'!K37+'[2]Phường Tân Thành'!K37+'[2]Phường Thanh Bình'!K37+'[2]Phường Vân Giang'!K37+'[2]Xã Ninh Nhất'!K37+'[2]Xã Ninh Phúc'!K37+'[2]Xã Ninh Tiến'!K37+'[2]Xã Song An'!K37+'[2]Xã Song Lãng'!K37+'[2]Xã Tam Quang'!K37+'[2]Xã Tân Hòa'!K37+'[2]Xã Tân Lập'!K37+'[2]Xã Tân Phong'!K37+'[2]Xã Trung An'!K37+'[2]Xã Tự Tân'!K37+'[2]Xã Việt Hùng'!K37+'[2]Xã Việt Thuận'!K37+'[2]Xã Vũ Đoài'!K37+'[2]Xã Vũ Hội'!K37+'[2]Xã Vũ Tiến'!K37+'[2]Xã Vũ Vân'!K37+'[2]Xã Vũ Vinh'!K37+'[2]Xã Xuân Hòa'!K37</f>
        <v>0</v>
      </c>
      <c r="L37" s="129">
        <f>'[2]Phường 1'!L37+'[2]Phường 2'!L37+'[2]Phường 3'!L37+'[2]Phường An Đôn'!L37+'[2]Xã Hải Lệ'!L37+'[2]Phường Ninh Phong'!L37+'[2]Phường Ninh Sơn'!L37+'[2]Phường Phúc Thành'!L37+'[2]Phường Tân Thành'!L37+'[2]Phường Thanh Bình'!L37+'[2]Phường Vân Giang'!L37+'[2]Xã Ninh Nhất'!L37+'[2]Xã Ninh Phúc'!L37+'[2]Xã Ninh Tiến'!L37+'[2]Xã Song An'!L37+'[2]Xã Song Lãng'!L37+'[2]Xã Tam Quang'!L37+'[2]Xã Tân Hòa'!L37+'[2]Xã Tân Lập'!L37+'[2]Xã Tân Phong'!L37+'[2]Xã Trung An'!L37+'[2]Xã Tự Tân'!L37+'[2]Xã Việt Hùng'!L37+'[2]Xã Việt Thuận'!L37+'[2]Xã Vũ Đoài'!L37+'[2]Xã Vũ Hội'!L37+'[2]Xã Vũ Tiến'!L37+'[2]Xã Vũ Vân'!L37+'[2]Xã Vũ Vinh'!L37+'[2]Xã Xuân Hòa'!L37</f>
        <v>0</v>
      </c>
      <c r="M37" s="129">
        <f>'[2]Phường 1'!M37+'[2]Phường 2'!M37+'[2]Phường 3'!M37+'[2]Phường An Đôn'!M37+'[2]Xã Hải Lệ'!M37+'[2]Phường Ninh Phong'!M37+'[2]Phường Ninh Sơn'!M37+'[2]Phường Phúc Thành'!M37+'[2]Phường Tân Thành'!M37+'[2]Phường Thanh Bình'!M37+'[2]Phường Vân Giang'!M37+'[2]Xã Ninh Nhất'!M37+'[2]Xã Ninh Phúc'!M37+'[2]Xã Ninh Tiến'!M37+'[2]Xã Song An'!M37+'[2]Xã Song Lãng'!M37+'[2]Xã Tam Quang'!M37+'[2]Xã Tân Hòa'!M37+'[2]Xã Tân Lập'!M37+'[2]Xã Tân Phong'!M37+'[2]Xã Trung An'!M37+'[2]Xã Tự Tân'!M37+'[2]Xã Việt Hùng'!M37+'[2]Xã Việt Thuận'!M37+'[2]Xã Vũ Đoài'!M37+'[2]Xã Vũ Hội'!M37+'[2]Xã Vũ Tiến'!M37+'[2]Xã Vũ Vân'!M37+'[2]Xã Vũ Vinh'!M37+'[2]Xã Xuân Hòa'!M37</f>
        <v>0</v>
      </c>
      <c r="N37" s="130">
        <f>'[2]Phường 1'!N37+'[2]Phường 2'!N37+'[2]Phường 3'!N37+'[2]Phường An Đôn'!N37+'[2]Xã Hải Lệ'!N37+'[2]Phường Ninh Phong'!N37+'[2]Phường Ninh Sơn'!N37+'[2]Phường Phúc Thành'!N37+'[2]Phường Tân Thành'!N37+'[2]Phường Thanh Bình'!N37+'[2]Phường Vân Giang'!N37+'[2]Xã Ninh Nhất'!N37+'[2]Xã Ninh Phúc'!N37+'[2]Xã Ninh Tiến'!N37+'[2]Xã Song An'!N37+'[2]Xã Song Lãng'!N37+'[2]Xã Tam Quang'!N37+'[2]Xã Tân Hòa'!N37+'[2]Xã Tân Lập'!N37+'[2]Xã Tân Phong'!N37+'[2]Xã Trung An'!N37+'[2]Xã Tự Tân'!N37+'[2]Xã Việt Hùng'!N37+'[2]Xã Việt Thuận'!N37+'[2]Xã Vũ Đoài'!N37+'[2]Xã Vũ Hội'!N37+'[2]Xã Vũ Tiến'!N37+'[2]Xã Vũ Vân'!N37+'[2]Xã Vũ Vinh'!N37+'[2]Xã Xuân Hòa'!N37</f>
        <v>0</v>
      </c>
      <c r="O37" s="129">
        <f>'[2]Phường 1'!O37+'[2]Phường 2'!O37+'[2]Phường 3'!O37+'[2]Phường An Đôn'!O37+'[2]Xã Hải Lệ'!O37+'[2]Phường Ninh Phong'!O37+'[2]Phường Ninh Sơn'!O37+'[2]Phường Phúc Thành'!O37+'[2]Phường Tân Thành'!O37+'[2]Phường Thanh Bình'!O37+'[2]Phường Vân Giang'!O37+'[2]Xã Ninh Nhất'!O37+'[2]Xã Ninh Phúc'!O37+'[2]Xã Ninh Tiến'!O37+'[2]Xã Song An'!O37+'[2]Xã Song Lãng'!O37+'[2]Xã Tam Quang'!O37+'[2]Xã Tân Hòa'!O37+'[2]Xã Tân Lập'!O37+'[2]Xã Tân Phong'!O37+'[2]Xã Trung An'!O37+'[2]Xã Tự Tân'!O37+'[2]Xã Việt Hùng'!O37+'[2]Xã Việt Thuận'!O37+'[2]Xã Vũ Đoài'!O37+'[2]Xã Vũ Hội'!O37+'[2]Xã Vũ Tiến'!O37+'[2]Xã Vũ Vân'!O37+'[2]Xã Vũ Vinh'!O37+'[2]Xã Xuân Hòa'!O37</f>
        <v>0</v>
      </c>
      <c r="P37" s="129">
        <f>'[2]Phường 1'!P37+'[2]Phường 2'!P37+'[2]Phường 3'!P37+'[2]Phường An Đôn'!P37+'[2]Xã Hải Lệ'!P37+'[2]Phường Ninh Phong'!P37+'[2]Phường Ninh Sơn'!P37+'[2]Phường Phúc Thành'!P37+'[2]Phường Tân Thành'!P37+'[2]Phường Thanh Bình'!P37+'[2]Phường Vân Giang'!P37+'[2]Xã Ninh Nhất'!P37+'[2]Xã Ninh Phúc'!P37+'[2]Xã Ninh Tiến'!P37+'[2]Xã Song An'!P37+'[2]Xã Song Lãng'!P37+'[2]Xã Tam Quang'!P37+'[2]Xã Tân Hòa'!P37+'[2]Xã Tân Lập'!P37+'[2]Xã Tân Phong'!P37+'[2]Xã Trung An'!P37+'[2]Xã Tự Tân'!P37+'[2]Xã Việt Hùng'!P37+'[2]Xã Việt Thuận'!P37+'[2]Xã Vũ Đoài'!P37+'[2]Xã Vũ Hội'!P37+'[2]Xã Vũ Tiến'!P37+'[2]Xã Vũ Vân'!P37+'[2]Xã Vũ Vinh'!P37+'[2]Xã Xuân Hòa'!P37</f>
        <v>0</v>
      </c>
      <c r="Q37" s="129">
        <f>'[2]Phường 1'!Q37+'[2]Phường 2'!Q37+'[2]Phường 3'!Q37+'[2]Phường An Đôn'!Q37+'[2]Xã Hải Lệ'!Q37+'[2]Phường Ninh Phong'!Q37+'[2]Phường Ninh Sơn'!Q37+'[2]Phường Phúc Thành'!Q37+'[2]Phường Tân Thành'!Q37+'[2]Phường Thanh Bình'!Q37+'[2]Phường Vân Giang'!Q37+'[2]Xã Ninh Nhất'!Q37+'[2]Xã Ninh Phúc'!Q37+'[2]Xã Ninh Tiến'!Q37+'[2]Xã Song An'!Q37+'[2]Xã Song Lãng'!Q37+'[2]Xã Tam Quang'!Q37+'[2]Xã Tân Hòa'!Q37+'[2]Xã Tân Lập'!Q37+'[2]Xã Tân Phong'!Q37+'[2]Xã Trung An'!Q37+'[2]Xã Tự Tân'!Q37+'[2]Xã Việt Hùng'!Q37+'[2]Xã Việt Thuận'!Q37+'[2]Xã Vũ Đoài'!Q37+'[2]Xã Vũ Hội'!Q37+'[2]Xã Vũ Tiến'!Q37+'[2]Xã Vũ Vân'!Q37+'[2]Xã Vũ Vinh'!Q37+'[2]Xã Xuân Hòa'!Q37</f>
        <v>0</v>
      </c>
      <c r="R37" s="129">
        <f>'[2]Phường 1'!R37+'[2]Phường 2'!R37+'[2]Phường 3'!R37+'[2]Phường An Đôn'!R37+'[2]Xã Hải Lệ'!R37+'[2]Phường Ninh Phong'!R37+'[2]Phường Ninh Sơn'!R37+'[2]Phường Phúc Thành'!R37+'[2]Phường Tân Thành'!R37+'[2]Phường Thanh Bình'!R37+'[2]Phường Vân Giang'!R37+'[2]Xã Ninh Nhất'!R37+'[2]Xã Ninh Phúc'!R37+'[2]Xã Ninh Tiến'!R37+'[2]Xã Song An'!R37+'[2]Xã Song Lãng'!R37+'[2]Xã Tam Quang'!R37+'[2]Xã Tân Hòa'!R37+'[2]Xã Tân Lập'!R37+'[2]Xã Tân Phong'!R37+'[2]Xã Trung An'!R37+'[2]Xã Tự Tân'!R37+'[2]Xã Việt Hùng'!R37+'[2]Xã Việt Thuận'!R37+'[2]Xã Vũ Đoài'!R37+'[2]Xã Vũ Hội'!R37+'[2]Xã Vũ Tiến'!R37+'[2]Xã Vũ Vân'!R37+'[2]Xã Vũ Vinh'!R37+'[2]Xã Xuân Hòa'!R37</f>
        <v>0</v>
      </c>
      <c r="S37" s="127">
        <f t="shared" si="19"/>
        <v>0</v>
      </c>
      <c r="T37" s="129">
        <f>'[2]Phường 1'!T37+'[2]Phường 2'!T37+'[2]Phường 3'!T37+'[2]Phường An Đôn'!T37+'[2]Xã Hải Lệ'!T37+'[2]Phường Ninh Phong'!T37+'[2]Phường Ninh Sơn'!T37+'[2]Phường Phúc Thành'!T37+'[2]Phường Tân Thành'!T37+'[2]Phường Thanh Bình'!T37+'[2]Phường Vân Giang'!T37+'[2]Xã Ninh Nhất'!T37+'[2]Xã Ninh Phúc'!T37+'[2]Xã Ninh Tiến'!T37+'[2]Xã Song An'!T37+'[2]Xã Song Lãng'!T37+'[2]Xã Tam Quang'!T37+'[2]Xã Tân Hòa'!T37+'[2]Xã Tân Lập'!T37+'[2]Xã Tân Phong'!T37+'[2]Xã Trung An'!T37+'[2]Xã Tự Tân'!T37+'[2]Xã Việt Hùng'!T37+'[2]Xã Việt Thuận'!T37+'[2]Xã Vũ Đoài'!T37+'[2]Xã Vũ Hội'!T37+'[2]Xã Vũ Tiến'!T37+'[2]Xã Vũ Vân'!T37+'[2]Xã Vũ Vinh'!T37+'[2]Xã Xuân Hòa'!T37</f>
        <v>0</v>
      </c>
      <c r="U37" s="129">
        <f>'[2]Phường 1'!U37+'[2]Phường 2'!U37+'[2]Phường 3'!U37+'[2]Phường An Đôn'!U37+'[2]Xã Hải Lệ'!U37+'[2]Phường Ninh Phong'!U37+'[2]Phường Ninh Sơn'!U37+'[2]Phường Phúc Thành'!U37+'[2]Phường Tân Thành'!U37+'[2]Phường Thanh Bình'!U37+'[2]Phường Vân Giang'!U37+'[2]Xã Ninh Nhất'!U37+'[2]Xã Ninh Phúc'!U37+'[2]Xã Ninh Tiến'!U37+'[2]Xã Song An'!U37+'[2]Xã Song Lãng'!U37+'[2]Xã Tam Quang'!U37+'[2]Xã Tân Hòa'!U37+'[2]Xã Tân Lập'!U37+'[2]Xã Tân Phong'!U37+'[2]Xã Trung An'!U37+'[2]Xã Tự Tân'!U37+'[2]Xã Việt Hùng'!U37+'[2]Xã Việt Thuận'!U37+'[2]Xã Vũ Đoài'!U37+'[2]Xã Vũ Hội'!U37+'[2]Xã Vũ Tiến'!U37+'[2]Xã Vũ Vân'!U37+'[2]Xã Vũ Vinh'!U37+'[2]Xã Xuân Hòa'!U37</f>
        <v>0</v>
      </c>
      <c r="V37" s="129">
        <f>'[2]Phường 1'!V37+'[2]Phường 2'!V37+'[2]Phường 3'!V37+'[2]Phường An Đôn'!V37+'[2]Xã Hải Lệ'!V37+'[2]Phường Ninh Phong'!V37+'[2]Phường Ninh Sơn'!V37+'[2]Phường Phúc Thành'!V37+'[2]Phường Tân Thành'!V37+'[2]Phường Thanh Bình'!V37+'[2]Phường Vân Giang'!V37+'[2]Xã Ninh Nhất'!V37+'[2]Xã Ninh Phúc'!V37+'[2]Xã Ninh Tiến'!V37+'[2]Xã Song An'!V37+'[2]Xã Song Lãng'!V37+'[2]Xã Tam Quang'!V37+'[2]Xã Tân Hòa'!V37+'[2]Xã Tân Lập'!V37+'[2]Xã Tân Phong'!V37+'[2]Xã Trung An'!V37+'[2]Xã Tự Tân'!V37+'[2]Xã Việt Hùng'!V37+'[2]Xã Việt Thuận'!V37+'[2]Xã Vũ Đoài'!V37+'[2]Xã Vũ Hội'!V37+'[2]Xã Vũ Tiến'!V37+'[2]Xã Vũ Vân'!V37+'[2]Xã Vũ Vinh'!V37+'[2]Xã Xuân Hòa'!V37</f>
        <v>0</v>
      </c>
      <c r="W37" s="129">
        <f>'[2]Phường 1'!W37+'[2]Phường 2'!W37+'[2]Phường 3'!W37+'[2]Phường An Đôn'!W37+'[2]Xã Hải Lệ'!W37+'[2]Phường Ninh Phong'!W37+'[2]Phường Ninh Sơn'!W37+'[2]Phường Phúc Thành'!W37+'[2]Phường Tân Thành'!W37+'[2]Phường Thanh Bình'!W37+'[2]Phường Vân Giang'!W37+'[2]Xã Ninh Nhất'!W37+'[2]Xã Ninh Phúc'!W37+'[2]Xã Ninh Tiến'!W37+'[2]Xã Song An'!W37+'[2]Xã Song Lãng'!W37+'[2]Xã Tam Quang'!W37+'[2]Xã Tân Hòa'!W37+'[2]Xã Tân Lập'!W37+'[2]Xã Tân Phong'!W37+'[2]Xã Trung An'!W37+'[2]Xã Tự Tân'!W37+'[2]Xã Việt Hùng'!W37+'[2]Xã Việt Thuận'!W37+'[2]Xã Vũ Đoài'!W37+'[2]Xã Vũ Hội'!W37+'[2]Xã Vũ Tiến'!W37+'[2]Xã Vũ Vân'!W37+'[2]Xã Vũ Vinh'!W37+'[2]Xã Xuân Hòa'!W37</f>
        <v>0</v>
      </c>
      <c r="X37" s="129">
        <f>'[2]Phường 1'!X37+'[2]Phường 2'!X37+'[2]Phường 3'!X37+'[2]Phường An Đôn'!X37+'[2]Xã Hải Lệ'!X37+'[2]Phường Ninh Phong'!X37+'[2]Phường Ninh Sơn'!X37+'[2]Phường Phúc Thành'!X37+'[2]Phường Tân Thành'!X37+'[2]Phường Thanh Bình'!X37+'[2]Phường Vân Giang'!X37+'[2]Xã Ninh Nhất'!X37+'[2]Xã Ninh Phúc'!X37+'[2]Xã Ninh Tiến'!X37+'[2]Xã Song An'!X37+'[2]Xã Song Lãng'!X37+'[2]Xã Tam Quang'!X37+'[2]Xã Tân Hòa'!X37+'[2]Xã Tân Lập'!X37+'[2]Xã Tân Phong'!X37+'[2]Xã Trung An'!X37+'[2]Xã Tự Tân'!X37+'[2]Xã Việt Hùng'!X37+'[2]Xã Việt Thuận'!X37+'[2]Xã Vũ Đoài'!X37+'[2]Xã Vũ Hội'!X37+'[2]Xã Vũ Tiến'!X37+'[2]Xã Vũ Vân'!X37+'[2]Xã Vũ Vinh'!X37+'[2]Xã Xuân Hòa'!X37</f>
        <v>0</v>
      </c>
      <c r="Y37" s="129">
        <f>SUM(Z37:AD37)+ SUM(AF37:AI37)</f>
        <v>0</v>
      </c>
      <c r="Z37" s="130">
        <f>'[2]Phường 1'!Z37+'[2]Phường 2'!Z37+'[2]Phường 3'!Z37+'[2]Phường An Đôn'!Z37+'[2]Xã Hải Lệ'!Z37+'[2]Phường Ninh Phong'!Z37+'[2]Phường Ninh Sơn'!Z37+'[2]Phường Phúc Thành'!Z37+'[2]Phường Tân Thành'!Z37+'[2]Phường Thanh Bình'!Z37+'[2]Phường Vân Giang'!Z37+'[2]Xã Ninh Nhất'!Z37+'[2]Xã Ninh Phúc'!Z37+'[2]Xã Ninh Tiến'!Z37+'[2]Xã Song An'!Z37+'[2]Xã Song Lãng'!Z37+'[2]Xã Tam Quang'!Z37+'[2]Xã Tân Hòa'!Z37+'[2]Xã Tân Lập'!Z37+'[2]Xã Tân Phong'!Z37+'[2]Xã Trung An'!Z37+'[2]Xã Tự Tân'!Z37+'[2]Xã Việt Hùng'!Z37+'[2]Xã Việt Thuận'!Z37+'[2]Xã Vũ Đoài'!Z37+'[2]Xã Vũ Hội'!Z37+'[2]Xã Vũ Tiến'!Z37+'[2]Xã Vũ Vân'!Z37+'[2]Xã Vũ Vinh'!Z37+'[2]Xã Xuân Hòa'!Z37</f>
        <v>0</v>
      </c>
      <c r="AA37" s="130">
        <f>'[2]Phường 1'!AA37+'[2]Phường 2'!AA37+'[2]Phường 3'!AA37+'[2]Phường An Đôn'!AA37+'[2]Xã Hải Lệ'!AA37+'[2]Phường Ninh Phong'!AA37+'[2]Phường Ninh Sơn'!AA37+'[2]Phường Phúc Thành'!AA37+'[2]Phường Tân Thành'!AA37+'[2]Phường Thanh Bình'!AA37+'[2]Phường Vân Giang'!AA37+'[2]Xã Ninh Nhất'!AA37+'[2]Xã Ninh Phúc'!AA37+'[2]Xã Ninh Tiến'!AA37+'[2]Xã Song An'!AA37+'[2]Xã Song Lãng'!AA37+'[2]Xã Tam Quang'!AA37+'[2]Xã Tân Hòa'!AA37+'[2]Xã Tân Lập'!AA37+'[2]Xã Tân Phong'!AA37+'[2]Xã Trung An'!AA37+'[2]Xã Tự Tân'!AA37+'[2]Xã Việt Hùng'!AA37+'[2]Xã Việt Thuận'!AA37+'[2]Xã Vũ Đoài'!AA37+'[2]Xã Vũ Hội'!AA37+'[2]Xã Vũ Tiến'!AA37+'[2]Xã Vũ Vân'!AA37+'[2]Xã Vũ Vinh'!AA37+'[2]Xã Xuân Hòa'!AA37</f>
        <v>0</v>
      </c>
      <c r="AB37" s="130">
        <f>'[2]Phường 1'!AB37+'[2]Phường 2'!AB37+'[2]Phường 3'!AB37+'[2]Phường An Đôn'!AB37+'[2]Xã Hải Lệ'!AB37+'[2]Phường Ninh Phong'!AB37+'[2]Phường Ninh Sơn'!AB37+'[2]Phường Phúc Thành'!AB37+'[2]Phường Tân Thành'!AB37+'[2]Phường Thanh Bình'!AB37+'[2]Phường Vân Giang'!AB37+'[2]Xã Ninh Nhất'!AB37+'[2]Xã Ninh Phúc'!AB37+'[2]Xã Ninh Tiến'!AB37+'[2]Xã Song An'!AB37+'[2]Xã Song Lãng'!AB37+'[2]Xã Tam Quang'!AB37+'[2]Xã Tân Hòa'!AB37+'[2]Xã Tân Lập'!AB37+'[2]Xã Tân Phong'!AB37+'[2]Xã Trung An'!AB37+'[2]Xã Tự Tân'!AB37+'[2]Xã Việt Hùng'!AB37+'[2]Xã Việt Thuận'!AB37+'[2]Xã Vũ Đoài'!AB37+'[2]Xã Vũ Hội'!AB37+'[2]Xã Vũ Tiến'!AB37+'[2]Xã Vũ Vân'!AB37+'[2]Xã Vũ Vinh'!AB37+'[2]Xã Xuân Hòa'!AB37</f>
        <v>0</v>
      </c>
      <c r="AC37" s="130">
        <f>'[2]Phường 1'!AC37+'[2]Phường 2'!AC37+'[2]Phường 3'!AC37+'[2]Phường An Đôn'!AC37+'[2]Xã Hải Lệ'!AC37+'[2]Phường Ninh Phong'!AC37+'[2]Phường Ninh Sơn'!AC37+'[2]Phường Phúc Thành'!AC37+'[2]Phường Tân Thành'!AC37+'[2]Phường Thanh Bình'!AC37+'[2]Phường Vân Giang'!AC37+'[2]Xã Ninh Nhất'!AC37+'[2]Xã Ninh Phúc'!AC37+'[2]Xã Ninh Tiến'!AC37+'[2]Xã Song An'!AC37+'[2]Xã Song Lãng'!AC37+'[2]Xã Tam Quang'!AC37+'[2]Xã Tân Hòa'!AC37+'[2]Xã Tân Lập'!AC37+'[2]Xã Tân Phong'!AC37+'[2]Xã Trung An'!AC37+'[2]Xã Tự Tân'!AC37+'[2]Xã Việt Hùng'!AC37+'[2]Xã Việt Thuận'!AC37+'[2]Xã Vũ Đoài'!AC37+'[2]Xã Vũ Hội'!AC37+'[2]Xã Vũ Tiến'!AC37+'[2]Xã Vũ Vân'!AC37+'[2]Xã Vũ Vinh'!AC37+'[2]Xã Xuân Hòa'!AC37</f>
        <v>0</v>
      </c>
      <c r="AD37" s="130">
        <f>'[2]Phường 1'!AD37+'[2]Phường 2'!AD37+'[2]Phường 3'!AD37+'[2]Phường An Đôn'!AD37+'[2]Xã Hải Lệ'!AD37+'[2]Phường Ninh Phong'!AD37+'[2]Phường Ninh Sơn'!AD37+'[2]Phường Phúc Thành'!AD37+'[2]Phường Tân Thành'!AD37+'[2]Phường Thanh Bình'!AD37+'[2]Phường Vân Giang'!AD37+'[2]Xã Ninh Nhất'!AD37+'[2]Xã Ninh Phúc'!AD37+'[2]Xã Ninh Tiến'!AD37+'[2]Xã Song An'!AD37+'[2]Xã Song Lãng'!AD37+'[2]Xã Tam Quang'!AD37+'[2]Xã Tân Hòa'!AD37+'[2]Xã Tân Lập'!AD37+'[2]Xã Tân Phong'!AD37+'[2]Xã Trung An'!AD37+'[2]Xã Tự Tân'!AD37+'[2]Xã Việt Hùng'!AD37+'[2]Xã Việt Thuận'!AD37+'[2]Xã Vũ Đoài'!AD37+'[2]Xã Vũ Hội'!AD37+'[2]Xã Vũ Tiến'!AD37+'[2]Xã Vũ Vân'!AD37+'[2]Xã Vũ Vinh'!AD37+'[2]Xã Xuân Hòa'!AD37</f>
        <v>0</v>
      </c>
      <c r="AE37" s="143">
        <f>$D37-$BO37</f>
        <v>0</v>
      </c>
      <c r="AF37" s="130">
        <f>'[2]Phường 1'!AF37+'[2]Phường 2'!AF37+'[2]Phường 3'!AF37+'[2]Phường An Đôn'!AF37+'[2]Xã Hải Lệ'!AF37+'[2]Phường Ninh Phong'!AF37+'[2]Phường Ninh Sơn'!AF37+'[2]Phường Phúc Thành'!AF37+'[2]Phường Tân Thành'!AF37+'[2]Phường Thanh Bình'!AF37+'[2]Phường Vân Giang'!AF37+'[2]Xã Ninh Nhất'!AF37+'[2]Xã Ninh Phúc'!AF37+'[2]Xã Ninh Tiến'!AF37+'[2]Xã Song An'!AF37+'[2]Xã Song Lãng'!AF37+'[2]Xã Tam Quang'!AF37+'[2]Xã Tân Hòa'!AF37+'[2]Xã Tân Lập'!AF37+'[2]Xã Tân Phong'!AF37+'[2]Xã Trung An'!AF37+'[2]Xã Tự Tân'!AF37+'[2]Xã Việt Hùng'!AF37+'[2]Xã Việt Thuận'!AF37+'[2]Xã Vũ Đoài'!AF37+'[2]Xã Vũ Hội'!AF37+'[2]Xã Vũ Tiến'!AF37+'[2]Xã Vũ Vân'!AF37+'[2]Xã Vũ Vinh'!AF37+'[2]Xã Xuân Hòa'!AF37</f>
        <v>0</v>
      </c>
      <c r="AG37" s="130">
        <f>'[2]Phường 1'!AG37+'[2]Phường 2'!AG37+'[2]Phường 3'!AG37+'[2]Phường An Đôn'!AG37+'[2]Xã Hải Lệ'!AG37+'[2]Phường Ninh Phong'!AG37+'[2]Phường Ninh Sơn'!AG37+'[2]Phường Phúc Thành'!AG37+'[2]Phường Tân Thành'!AG37+'[2]Phường Thanh Bình'!AG37+'[2]Phường Vân Giang'!AG37+'[2]Xã Ninh Nhất'!AG37+'[2]Xã Ninh Phúc'!AG37+'[2]Xã Ninh Tiến'!AG37+'[2]Xã Song An'!AG37+'[2]Xã Song Lãng'!AG37+'[2]Xã Tam Quang'!AG37+'[2]Xã Tân Hòa'!AG37+'[2]Xã Tân Lập'!AG37+'[2]Xã Tân Phong'!AG37+'[2]Xã Trung An'!AG37+'[2]Xã Tự Tân'!AG37+'[2]Xã Việt Hùng'!AG37+'[2]Xã Việt Thuận'!AG37+'[2]Xã Vũ Đoài'!AG37+'[2]Xã Vũ Hội'!AG37+'[2]Xã Vũ Tiến'!AG37+'[2]Xã Vũ Vân'!AG37+'[2]Xã Vũ Vinh'!AG37+'[2]Xã Xuân Hòa'!AG37</f>
        <v>0</v>
      </c>
      <c r="AH37" s="130">
        <f>'[2]Phường 1'!AH37+'[2]Phường 2'!AH37+'[2]Phường 3'!AH37+'[2]Phường An Đôn'!AH37+'[2]Xã Hải Lệ'!AH37+'[2]Phường Ninh Phong'!AH37+'[2]Phường Ninh Sơn'!AH37+'[2]Phường Phúc Thành'!AH37+'[2]Phường Tân Thành'!AH37+'[2]Phường Thanh Bình'!AH37+'[2]Phường Vân Giang'!AH37+'[2]Xã Ninh Nhất'!AH37+'[2]Xã Ninh Phúc'!AH37+'[2]Xã Ninh Tiến'!AH37+'[2]Xã Song An'!AH37+'[2]Xã Song Lãng'!AH37+'[2]Xã Tam Quang'!AH37+'[2]Xã Tân Hòa'!AH37+'[2]Xã Tân Lập'!AH37+'[2]Xã Tân Phong'!AH37+'[2]Xã Trung An'!AH37+'[2]Xã Tự Tân'!AH37+'[2]Xã Việt Hùng'!AH37+'[2]Xã Việt Thuận'!AH37+'[2]Xã Vũ Đoài'!AH37+'[2]Xã Vũ Hội'!AH37+'[2]Xã Vũ Tiến'!AH37+'[2]Xã Vũ Vân'!AH37+'[2]Xã Vũ Vinh'!AH37+'[2]Xã Xuân Hòa'!AH37</f>
        <v>0</v>
      </c>
      <c r="AI37" s="130">
        <f>'[2]Phường 1'!AI37+'[2]Phường 2'!AI37+'[2]Phường 3'!AI37+'[2]Phường An Đôn'!AI37+'[2]Xã Hải Lệ'!AI37+'[2]Phường Ninh Phong'!AI37+'[2]Phường Ninh Sơn'!AI37+'[2]Phường Phúc Thành'!AI37+'[2]Phường Tân Thành'!AI37+'[2]Phường Thanh Bình'!AI37+'[2]Phường Vân Giang'!AI37+'[2]Xã Ninh Nhất'!AI37+'[2]Xã Ninh Phúc'!AI37+'[2]Xã Ninh Tiến'!AI37+'[2]Xã Song An'!AI37+'[2]Xã Song Lãng'!AI37+'[2]Xã Tam Quang'!AI37+'[2]Xã Tân Hòa'!AI37+'[2]Xã Tân Lập'!AI37+'[2]Xã Tân Phong'!AI37+'[2]Xã Trung An'!AI37+'[2]Xã Tự Tân'!AI37+'[2]Xã Việt Hùng'!AI37+'[2]Xã Việt Thuận'!AI37+'[2]Xã Vũ Đoài'!AI37+'[2]Xã Vũ Hội'!AI37+'[2]Xã Vũ Tiến'!AI37+'[2]Xã Vũ Vân'!AI37+'[2]Xã Vũ Vinh'!AI37+'[2]Xã Xuân Hòa'!AI37</f>
        <v>0</v>
      </c>
      <c r="AJ37" s="129">
        <f t="shared" si="21"/>
        <v>0</v>
      </c>
      <c r="AK37" s="130">
        <f>'[2]Phường 1'!AK37+'[2]Phường 2'!AK37+'[2]Phường 3'!AK37+'[2]Phường An Đôn'!AK37+'[2]Xã Hải Lệ'!AK37+'[2]Phường Ninh Phong'!AK37+'[2]Phường Ninh Sơn'!AK37+'[2]Phường Phúc Thành'!AK37+'[2]Phường Tân Thành'!AK37+'[2]Phường Thanh Bình'!AK37+'[2]Phường Vân Giang'!AK37+'[2]Xã Ninh Nhất'!AK37+'[2]Xã Ninh Phúc'!AK37+'[2]Xã Ninh Tiến'!AK37+'[2]Xã Song An'!AK37+'[2]Xã Song Lãng'!AK37+'[2]Xã Tam Quang'!AK37+'[2]Xã Tân Hòa'!AK37+'[2]Xã Tân Lập'!AK37+'[2]Xã Tân Phong'!AK37+'[2]Xã Trung An'!AK37+'[2]Xã Tự Tân'!AK37+'[2]Xã Việt Hùng'!AK37+'[2]Xã Việt Thuận'!AK37+'[2]Xã Vũ Đoài'!AK37+'[2]Xã Vũ Hội'!AK37+'[2]Xã Vũ Tiến'!AK37+'[2]Xã Vũ Vân'!AK37+'[2]Xã Vũ Vinh'!AK37+'[2]Xã Xuân Hòa'!AK37</f>
        <v>0</v>
      </c>
      <c r="AL37" s="130">
        <f>'[2]Phường 1'!AL37+'[2]Phường 2'!AL37+'[2]Phường 3'!AL37+'[2]Phường An Đôn'!AL37+'[2]Xã Hải Lệ'!AL37+'[2]Phường Ninh Phong'!AL37+'[2]Phường Ninh Sơn'!AL37+'[2]Phường Phúc Thành'!AL37+'[2]Phường Tân Thành'!AL37+'[2]Phường Thanh Bình'!AL37+'[2]Phường Vân Giang'!AL37+'[2]Xã Ninh Nhất'!AL37+'[2]Xã Ninh Phúc'!AL37+'[2]Xã Ninh Tiến'!AL37+'[2]Xã Song An'!AL37+'[2]Xã Song Lãng'!AL37+'[2]Xã Tam Quang'!AL37+'[2]Xã Tân Hòa'!AL37+'[2]Xã Tân Lập'!AL37+'[2]Xã Tân Phong'!AL37+'[2]Xã Trung An'!AL37+'[2]Xã Tự Tân'!AL37+'[2]Xã Việt Hùng'!AL37+'[2]Xã Việt Thuận'!AL37+'[2]Xã Vũ Đoài'!AL37+'[2]Xã Vũ Hội'!AL37+'[2]Xã Vũ Tiến'!AL37+'[2]Xã Vũ Vân'!AL37+'[2]Xã Vũ Vinh'!AL37+'[2]Xã Xuân Hòa'!AL37</f>
        <v>0</v>
      </c>
      <c r="AM37" s="130">
        <f>'[2]Phường 1'!AM37+'[2]Phường 2'!AM37+'[2]Phường 3'!AM37+'[2]Phường An Đôn'!AM37+'[2]Xã Hải Lệ'!AM37+'[2]Phường Ninh Phong'!AM37+'[2]Phường Ninh Sơn'!AM37+'[2]Phường Phúc Thành'!AM37+'[2]Phường Tân Thành'!AM37+'[2]Phường Thanh Bình'!AM37+'[2]Phường Vân Giang'!AM37+'[2]Xã Ninh Nhất'!AM37+'[2]Xã Ninh Phúc'!AM37+'[2]Xã Ninh Tiến'!AM37+'[2]Xã Song An'!AM37+'[2]Xã Song Lãng'!AM37+'[2]Xã Tam Quang'!AM37+'[2]Xã Tân Hòa'!AM37+'[2]Xã Tân Lập'!AM37+'[2]Xã Tân Phong'!AM37+'[2]Xã Trung An'!AM37+'[2]Xã Tự Tân'!AM37+'[2]Xã Việt Hùng'!AM37+'[2]Xã Việt Thuận'!AM37+'[2]Xã Vũ Đoài'!AM37+'[2]Xã Vũ Hội'!AM37+'[2]Xã Vũ Tiến'!AM37+'[2]Xã Vũ Vân'!AM37+'[2]Xã Vũ Vinh'!AM37+'[2]Xã Xuân Hòa'!AM37</f>
        <v>0</v>
      </c>
      <c r="AN37" s="130">
        <f>'[2]Phường 1'!AN37+'[2]Phường 2'!AN37+'[2]Phường 3'!AN37+'[2]Phường An Đôn'!AN37+'[2]Xã Hải Lệ'!AN37+'[2]Phường Ninh Phong'!AN37+'[2]Phường Ninh Sơn'!AN37+'[2]Phường Phúc Thành'!AN37+'[2]Phường Tân Thành'!AN37+'[2]Phường Thanh Bình'!AN37+'[2]Phường Vân Giang'!AN37+'[2]Xã Ninh Nhất'!AN37+'[2]Xã Ninh Phúc'!AN37+'[2]Xã Ninh Tiến'!AN37+'[2]Xã Song An'!AN37+'[2]Xã Song Lãng'!AN37+'[2]Xã Tam Quang'!AN37+'[2]Xã Tân Hòa'!AN37+'[2]Xã Tân Lập'!AN37+'[2]Xã Tân Phong'!AN37+'[2]Xã Trung An'!AN37+'[2]Xã Tự Tân'!AN37+'[2]Xã Việt Hùng'!AN37+'[2]Xã Việt Thuận'!AN37+'[2]Xã Vũ Đoài'!AN37+'[2]Xã Vũ Hội'!AN37+'[2]Xã Vũ Tiến'!AN37+'[2]Xã Vũ Vân'!AN37+'[2]Xã Vũ Vinh'!AN37+'[2]Xã Xuân Hòa'!AN37</f>
        <v>0</v>
      </c>
      <c r="AO37" s="130">
        <f>'[2]Phường 1'!AO37+'[2]Phường 2'!AO37+'[2]Phường 3'!AO37+'[2]Phường An Đôn'!AO37+'[2]Xã Hải Lệ'!AO37+'[2]Phường Ninh Phong'!AO37+'[2]Phường Ninh Sơn'!AO37+'[2]Phường Phúc Thành'!AO37+'[2]Phường Tân Thành'!AO37+'[2]Phường Thanh Bình'!AO37+'[2]Phường Vân Giang'!AO37+'[2]Xã Ninh Nhất'!AO37+'[2]Xã Ninh Phúc'!AO37+'[2]Xã Ninh Tiến'!AO37+'[2]Xã Song An'!AO37+'[2]Xã Song Lãng'!AO37+'[2]Xã Tam Quang'!AO37+'[2]Xã Tân Hòa'!AO37+'[2]Xã Tân Lập'!AO37+'[2]Xã Tân Phong'!AO37+'[2]Xã Trung An'!AO37+'[2]Xã Tự Tân'!AO37+'[2]Xã Việt Hùng'!AO37+'[2]Xã Việt Thuận'!AO37+'[2]Xã Vũ Đoài'!AO37+'[2]Xã Vũ Hội'!AO37+'[2]Xã Vũ Tiến'!AO37+'[2]Xã Vũ Vân'!AO37+'[2]Xã Vũ Vinh'!AO37+'[2]Xã Xuân Hòa'!AO37</f>
        <v>0</v>
      </c>
      <c r="AP37" s="130">
        <f>'[2]Phường 1'!AP37+'[2]Phường 2'!AP37+'[2]Phường 3'!AP37+'[2]Phường An Đôn'!AP37+'[2]Xã Hải Lệ'!AP37+'[2]Phường Ninh Phong'!AP37+'[2]Phường Ninh Sơn'!AP37+'[2]Phường Phúc Thành'!AP37+'[2]Phường Tân Thành'!AP37+'[2]Phường Thanh Bình'!AP37+'[2]Phường Vân Giang'!AP37+'[2]Xã Ninh Nhất'!AP37+'[2]Xã Ninh Phúc'!AP37+'[2]Xã Ninh Tiến'!AP37+'[2]Xã Song An'!AP37+'[2]Xã Song Lãng'!AP37+'[2]Xã Tam Quang'!AP37+'[2]Xã Tân Hòa'!AP37+'[2]Xã Tân Lập'!AP37+'[2]Xã Tân Phong'!AP37+'[2]Xã Trung An'!AP37+'[2]Xã Tự Tân'!AP37+'[2]Xã Việt Hùng'!AP37+'[2]Xã Việt Thuận'!AP37+'[2]Xã Vũ Đoài'!AP37+'[2]Xã Vũ Hội'!AP37+'[2]Xã Vũ Tiến'!AP37+'[2]Xã Vũ Vân'!AP37+'[2]Xã Vũ Vinh'!AP37+'[2]Xã Xuân Hòa'!AP37</f>
        <v>0</v>
      </c>
      <c r="AQ37" s="129">
        <f t="shared" si="20"/>
        <v>0</v>
      </c>
      <c r="AR37" s="130">
        <f>'[2]Phường 1'!AR37+'[2]Phường 2'!AR37+'[2]Phường 3'!AR37+'[2]Phường An Đôn'!AR37+'[2]Xã Hải Lệ'!AR37+'[2]Phường Ninh Phong'!AR37+'[2]Phường Ninh Sơn'!AR37+'[2]Phường Phúc Thành'!AR37+'[2]Phường Tân Thành'!AR37+'[2]Phường Thanh Bình'!AR37+'[2]Phường Vân Giang'!AR37+'[2]Xã Ninh Nhất'!AR37+'[2]Xã Ninh Phúc'!AR37+'[2]Xã Ninh Tiến'!AR37+'[2]Xã Song An'!AR37+'[2]Xã Song Lãng'!AR37+'[2]Xã Tam Quang'!AR37+'[2]Xã Tân Hòa'!AR37+'[2]Xã Tân Lập'!AR37+'[2]Xã Tân Phong'!AR37+'[2]Xã Trung An'!AR37+'[2]Xã Tự Tân'!AR37+'[2]Xã Việt Hùng'!AR37+'[2]Xã Việt Thuận'!AR37+'[2]Xã Vũ Đoài'!AR37+'[2]Xã Vũ Hội'!AR37+'[2]Xã Vũ Tiến'!AR37+'[2]Xã Vũ Vân'!AR37+'[2]Xã Vũ Vinh'!AR37+'[2]Xã Xuân Hòa'!AR37</f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0</v>
      </c>
      <c r="AZ37" s="130">
        <v>0</v>
      </c>
      <c r="BA37" s="130">
        <v>0</v>
      </c>
      <c r="BB37" s="129">
        <v>0</v>
      </c>
      <c r="BC37" s="129">
        <v>0</v>
      </c>
      <c r="BD37" s="129">
        <v>0</v>
      </c>
      <c r="BE37" s="129">
        <v>0</v>
      </c>
      <c r="BF37" s="130">
        <v>0</v>
      </c>
      <c r="BG37" s="130">
        <v>0</v>
      </c>
      <c r="BH37" s="129">
        <v>0</v>
      </c>
      <c r="BI37" s="127">
        <v>0</v>
      </c>
      <c r="BJ37" s="130">
        <v>0</v>
      </c>
      <c r="BK37" s="130">
        <v>0</v>
      </c>
      <c r="BL37" s="130">
        <v>0</v>
      </c>
      <c r="BM37" s="130">
        <v>0</v>
      </c>
      <c r="BN37" s="130">
        <v>0</v>
      </c>
      <c r="BO37" s="129">
        <v>0</v>
      </c>
      <c r="BP37" s="131">
        <v>0</v>
      </c>
      <c r="BQ37" s="131">
        <v>0</v>
      </c>
      <c r="BR37" s="92">
        <f>'17-CH'!$G37</f>
        <v>0</v>
      </c>
      <c r="BS37" s="116">
        <f t="shared" si="1"/>
        <v>0</v>
      </c>
    </row>
    <row r="38" spans="1:71" ht="19.899999999999999" customHeight="1">
      <c r="A38" s="126" t="s">
        <v>137</v>
      </c>
      <c r="B38" s="88" t="s">
        <v>141</v>
      </c>
      <c r="C38" s="87" t="s">
        <v>142</v>
      </c>
      <c r="D38" s="129">
        <f>'[2]01CH'!D38</f>
        <v>0</v>
      </c>
      <c r="E38" s="127">
        <f t="shared" si="18"/>
        <v>0</v>
      </c>
      <c r="F38" s="129">
        <f t="shared" si="14"/>
        <v>0</v>
      </c>
      <c r="G38" s="129">
        <f>'[2]Phường 1'!G38+'[2]Phường 2'!G38+'[2]Phường 3'!G38+'[2]Phường An Đôn'!G38+'[2]Xã Hải Lệ'!G38+'[2]Phường Ninh Phong'!G38+'[2]Phường Ninh Sơn'!G38+'[2]Phường Phúc Thành'!G38+'[2]Phường Tân Thành'!G38+'[2]Phường Thanh Bình'!G38+'[2]Phường Vân Giang'!G38+'[2]Xã Ninh Nhất'!G38+'[2]Xã Ninh Phúc'!G38+'[2]Xã Ninh Tiến'!G38+'[2]Xã Song An'!G38+'[2]Xã Song Lãng'!G38+'[2]Xã Tam Quang'!G38+'[2]Xã Tân Hòa'!G38+'[2]Xã Tân Lập'!G38+'[2]Xã Tân Phong'!G38+'[2]Xã Trung An'!G38+'[2]Xã Tự Tân'!G38+'[2]Xã Việt Hùng'!G38+'[2]Xã Việt Thuận'!G38+'[2]Xã Vũ Đoài'!G38+'[2]Xã Vũ Hội'!G38+'[2]Xã Vũ Tiến'!G38+'[2]Xã Vũ Vân'!G38+'[2]Xã Vũ Vinh'!G38+'[2]Xã Xuân Hòa'!G38</f>
        <v>0</v>
      </c>
      <c r="H38" s="129">
        <f>'[2]Phường 1'!H38+'[2]Phường 2'!H38+'[2]Phường 3'!H38+'[2]Phường An Đôn'!H38+'[2]Xã Hải Lệ'!H38+'[2]Phường Ninh Phong'!H38+'[2]Phường Ninh Sơn'!H38+'[2]Phường Phúc Thành'!H38+'[2]Phường Tân Thành'!H38+'[2]Phường Thanh Bình'!H38+'[2]Phường Vân Giang'!H38+'[2]Xã Ninh Nhất'!H38+'[2]Xã Ninh Phúc'!H38+'[2]Xã Ninh Tiến'!H38+'[2]Xã Song An'!H38+'[2]Xã Song Lãng'!H38+'[2]Xã Tam Quang'!H38+'[2]Xã Tân Hòa'!H38+'[2]Xã Tân Lập'!H38+'[2]Xã Tân Phong'!H38+'[2]Xã Trung An'!H38+'[2]Xã Tự Tân'!H38+'[2]Xã Việt Hùng'!H38+'[2]Xã Việt Thuận'!H38+'[2]Xã Vũ Đoài'!H38+'[2]Xã Vũ Hội'!H38+'[2]Xã Vũ Tiến'!H38+'[2]Xã Vũ Vân'!H38+'[2]Xã Vũ Vinh'!H38+'[2]Xã Xuân Hòa'!H38</f>
        <v>0</v>
      </c>
      <c r="I38" s="129">
        <f>'[2]Phường 1'!I38+'[2]Phường 2'!I38+'[2]Phường 3'!I38+'[2]Phường An Đôn'!I38+'[2]Xã Hải Lệ'!I38+'[2]Phường Ninh Phong'!I38+'[2]Phường Ninh Sơn'!I38+'[2]Phường Phúc Thành'!I38+'[2]Phường Tân Thành'!I38+'[2]Phường Thanh Bình'!I38+'[2]Phường Vân Giang'!I38+'[2]Xã Ninh Nhất'!I38+'[2]Xã Ninh Phúc'!I38+'[2]Xã Ninh Tiến'!I38+'[2]Xã Song An'!I38+'[2]Xã Song Lãng'!I38+'[2]Xã Tam Quang'!I38+'[2]Xã Tân Hòa'!I38+'[2]Xã Tân Lập'!I38+'[2]Xã Tân Phong'!I38+'[2]Xã Trung An'!I38+'[2]Xã Tự Tân'!I38+'[2]Xã Việt Hùng'!I38+'[2]Xã Việt Thuận'!I38+'[2]Xã Vũ Đoài'!I38+'[2]Xã Vũ Hội'!I38+'[2]Xã Vũ Tiến'!I38+'[2]Xã Vũ Vân'!I38+'[2]Xã Vũ Vinh'!I38+'[2]Xã Xuân Hòa'!I38</f>
        <v>0</v>
      </c>
      <c r="J38" s="129">
        <f>'[2]Phường 1'!J38+'[2]Phường 2'!J38+'[2]Phường 3'!J38+'[2]Phường An Đôn'!J38+'[2]Xã Hải Lệ'!J38+'[2]Phường Ninh Phong'!J38+'[2]Phường Ninh Sơn'!J38+'[2]Phường Phúc Thành'!J38+'[2]Phường Tân Thành'!J38+'[2]Phường Thanh Bình'!J38+'[2]Phường Vân Giang'!J38+'[2]Xã Ninh Nhất'!J38+'[2]Xã Ninh Phúc'!J38+'[2]Xã Ninh Tiến'!J38+'[2]Xã Song An'!J38+'[2]Xã Song Lãng'!J38+'[2]Xã Tam Quang'!J38+'[2]Xã Tân Hòa'!J38+'[2]Xã Tân Lập'!J38+'[2]Xã Tân Phong'!J38+'[2]Xã Trung An'!J38+'[2]Xã Tự Tân'!J38+'[2]Xã Việt Hùng'!J38+'[2]Xã Việt Thuận'!J38+'[2]Xã Vũ Đoài'!J38+'[2]Xã Vũ Hội'!J38+'[2]Xã Vũ Tiến'!J38+'[2]Xã Vũ Vân'!J38+'[2]Xã Vũ Vinh'!J38+'[2]Xã Xuân Hòa'!J38</f>
        <v>0</v>
      </c>
      <c r="K38" s="129">
        <f>'[2]Phường 1'!K38+'[2]Phường 2'!K38+'[2]Phường 3'!K38+'[2]Phường An Đôn'!K38+'[2]Xã Hải Lệ'!K38+'[2]Phường Ninh Phong'!K38+'[2]Phường Ninh Sơn'!K38+'[2]Phường Phúc Thành'!K38+'[2]Phường Tân Thành'!K38+'[2]Phường Thanh Bình'!K38+'[2]Phường Vân Giang'!K38+'[2]Xã Ninh Nhất'!K38+'[2]Xã Ninh Phúc'!K38+'[2]Xã Ninh Tiến'!K38+'[2]Xã Song An'!K38+'[2]Xã Song Lãng'!K38+'[2]Xã Tam Quang'!K38+'[2]Xã Tân Hòa'!K38+'[2]Xã Tân Lập'!K38+'[2]Xã Tân Phong'!K38+'[2]Xã Trung An'!K38+'[2]Xã Tự Tân'!K38+'[2]Xã Việt Hùng'!K38+'[2]Xã Việt Thuận'!K38+'[2]Xã Vũ Đoài'!K38+'[2]Xã Vũ Hội'!K38+'[2]Xã Vũ Tiến'!K38+'[2]Xã Vũ Vân'!K38+'[2]Xã Vũ Vinh'!K38+'[2]Xã Xuân Hòa'!K38</f>
        <v>0</v>
      </c>
      <c r="L38" s="129">
        <f>'[2]Phường 1'!L38+'[2]Phường 2'!L38+'[2]Phường 3'!L38+'[2]Phường An Đôn'!L38+'[2]Xã Hải Lệ'!L38+'[2]Phường Ninh Phong'!L38+'[2]Phường Ninh Sơn'!L38+'[2]Phường Phúc Thành'!L38+'[2]Phường Tân Thành'!L38+'[2]Phường Thanh Bình'!L38+'[2]Phường Vân Giang'!L38+'[2]Xã Ninh Nhất'!L38+'[2]Xã Ninh Phúc'!L38+'[2]Xã Ninh Tiến'!L38+'[2]Xã Song An'!L38+'[2]Xã Song Lãng'!L38+'[2]Xã Tam Quang'!L38+'[2]Xã Tân Hòa'!L38+'[2]Xã Tân Lập'!L38+'[2]Xã Tân Phong'!L38+'[2]Xã Trung An'!L38+'[2]Xã Tự Tân'!L38+'[2]Xã Việt Hùng'!L38+'[2]Xã Việt Thuận'!L38+'[2]Xã Vũ Đoài'!L38+'[2]Xã Vũ Hội'!L38+'[2]Xã Vũ Tiến'!L38+'[2]Xã Vũ Vân'!L38+'[2]Xã Vũ Vinh'!L38+'[2]Xã Xuân Hòa'!L38</f>
        <v>0</v>
      </c>
      <c r="M38" s="129">
        <f>'[2]Phường 1'!M38+'[2]Phường 2'!M38+'[2]Phường 3'!M38+'[2]Phường An Đôn'!M38+'[2]Xã Hải Lệ'!M38+'[2]Phường Ninh Phong'!M38+'[2]Phường Ninh Sơn'!M38+'[2]Phường Phúc Thành'!M38+'[2]Phường Tân Thành'!M38+'[2]Phường Thanh Bình'!M38+'[2]Phường Vân Giang'!M38+'[2]Xã Ninh Nhất'!M38+'[2]Xã Ninh Phúc'!M38+'[2]Xã Ninh Tiến'!M38+'[2]Xã Song An'!M38+'[2]Xã Song Lãng'!M38+'[2]Xã Tam Quang'!M38+'[2]Xã Tân Hòa'!M38+'[2]Xã Tân Lập'!M38+'[2]Xã Tân Phong'!M38+'[2]Xã Trung An'!M38+'[2]Xã Tự Tân'!M38+'[2]Xã Việt Hùng'!M38+'[2]Xã Việt Thuận'!M38+'[2]Xã Vũ Đoài'!M38+'[2]Xã Vũ Hội'!M38+'[2]Xã Vũ Tiến'!M38+'[2]Xã Vũ Vân'!M38+'[2]Xã Vũ Vinh'!M38+'[2]Xã Xuân Hòa'!M38</f>
        <v>0</v>
      </c>
      <c r="N38" s="130">
        <f>'[2]Phường 1'!N38+'[2]Phường 2'!N38+'[2]Phường 3'!N38+'[2]Phường An Đôn'!N38+'[2]Xã Hải Lệ'!N38+'[2]Phường Ninh Phong'!N38+'[2]Phường Ninh Sơn'!N38+'[2]Phường Phúc Thành'!N38+'[2]Phường Tân Thành'!N38+'[2]Phường Thanh Bình'!N38+'[2]Phường Vân Giang'!N38+'[2]Xã Ninh Nhất'!N38+'[2]Xã Ninh Phúc'!N38+'[2]Xã Ninh Tiến'!N38+'[2]Xã Song An'!N38+'[2]Xã Song Lãng'!N38+'[2]Xã Tam Quang'!N38+'[2]Xã Tân Hòa'!N38+'[2]Xã Tân Lập'!N38+'[2]Xã Tân Phong'!N38+'[2]Xã Trung An'!N38+'[2]Xã Tự Tân'!N38+'[2]Xã Việt Hùng'!N38+'[2]Xã Việt Thuận'!N38+'[2]Xã Vũ Đoài'!N38+'[2]Xã Vũ Hội'!N38+'[2]Xã Vũ Tiến'!N38+'[2]Xã Vũ Vân'!N38+'[2]Xã Vũ Vinh'!N38+'[2]Xã Xuân Hòa'!N38</f>
        <v>0</v>
      </c>
      <c r="O38" s="129">
        <f>'[2]Phường 1'!O38+'[2]Phường 2'!O38+'[2]Phường 3'!O38+'[2]Phường An Đôn'!O38+'[2]Xã Hải Lệ'!O38+'[2]Phường Ninh Phong'!O38+'[2]Phường Ninh Sơn'!O38+'[2]Phường Phúc Thành'!O38+'[2]Phường Tân Thành'!O38+'[2]Phường Thanh Bình'!O38+'[2]Phường Vân Giang'!O38+'[2]Xã Ninh Nhất'!O38+'[2]Xã Ninh Phúc'!O38+'[2]Xã Ninh Tiến'!O38+'[2]Xã Song An'!O38+'[2]Xã Song Lãng'!O38+'[2]Xã Tam Quang'!O38+'[2]Xã Tân Hòa'!O38+'[2]Xã Tân Lập'!O38+'[2]Xã Tân Phong'!O38+'[2]Xã Trung An'!O38+'[2]Xã Tự Tân'!O38+'[2]Xã Việt Hùng'!O38+'[2]Xã Việt Thuận'!O38+'[2]Xã Vũ Đoài'!O38+'[2]Xã Vũ Hội'!O38+'[2]Xã Vũ Tiến'!O38+'[2]Xã Vũ Vân'!O38+'[2]Xã Vũ Vinh'!O38+'[2]Xã Xuân Hòa'!O38</f>
        <v>0</v>
      </c>
      <c r="P38" s="129">
        <f>'[2]Phường 1'!P38+'[2]Phường 2'!P38+'[2]Phường 3'!P38+'[2]Phường An Đôn'!P38+'[2]Xã Hải Lệ'!P38+'[2]Phường Ninh Phong'!P38+'[2]Phường Ninh Sơn'!P38+'[2]Phường Phúc Thành'!P38+'[2]Phường Tân Thành'!P38+'[2]Phường Thanh Bình'!P38+'[2]Phường Vân Giang'!P38+'[2]Xã Ninh Nhất'!P38+'[2]Xã Ninh Phúc'!P38+'[2]Xã Ninh Tiến'!P38+'[2]Xã Song An'!P38+'[2]Xã Song Lãng'!P38+'[2]Xã Tam Quang'!P38+'[2]Xã Tân Hòa'!P38+'[2]Xã Tân Lập'!P38+'[2]Xã Tân Phong'!P38+'[2]Xã Trung An'!P38+'[2]Xã Tự Tân'!P38+'[2]Xã Việt Hùng'!P38+'[2]Xã Việt Thuận'!P38+'[2]Xã Vũ Đoài'!P38+'[2]Xã Vũ Hội'!P38+'[2]Xã Vũ Tiến'!P38+'[2]Xã Vũ Vân'!P38+'[2]Xã Vũ Vinh'!P38+'[2]Xã Xuân Hòa'!P38</f>
        <v>0</v>
      </c>
      <c r="Q38" s="129">
        <f>'[2]Phường 1'!Q38+'[2]Phường 2'!Q38+'[2]Phường 3'!Q38+'[2]Phường An Đôn'!Q38+'[2]Xã Hải Lệ'!Q38+'[2]Phường Ninh Phong'!Q38+'[2]Phường Ninh Sơn'!Q38+'[2]Phường Phúc Thành'!Q38+'[2]Phường Tân Thành'!Q38+'[2]Phường Thanh Bình'!Q38+'[2]Phường Vân Giang'!Q38+'[2]Xã Ninh Nhất'!Q38+'[2]Xã Ninh Phúc'!Q38+'[2]Xã Ninh Tiến'!Q38+'[2]Xã Song An'!Q38+'[2]Xã Song Lãng'!Q38+'[2]Xã Tam Quang'!Q38+'[2]Xã Tân Hòa'!Q38+'[2]Xã Tân Lập'!Q38+'[2]Xã Tân Phong'!Q38+'[2]Xã Trung An'!Q38+'[2]Xã Tự Tân'!Q38+'[2]Xã Việt Hùng'!Q38+'[2]Xã Việt Thuận'!Q38+'[2]Xã Vũ Đoài'!Q38+'[2]Xã Vũ Hội'!Q38+'[2]Xã Vũ Tiến'!Q38+'[2]Xã Vũ Vân'!Q38+'[2]Xã Vũ Vinh'!Q38+'[2]Xã Xuân Hòa'!Q38</f>
        <v>0</v>
      </c>
      <c r="R38" s="129">
        <f>'[2]Phường 1'!R38+'[2]Phường 2'!R38+'[2]Phường 3'!R38+'[2]Phường An Đôn'!R38+'[2]Xã Hải Lệ'!R38+'[2]Phường Ninh Phong'!R38+'[2]Phường Ninh Sơn'!R38+'[2]Phường Phúc Thành'!R38+'[2]Phường Tân Thành'!R38+'[2]Phường Thanh Bình'!R38+'[2]Phường Vân Giang'!R38+'[2]Xã Ninh Nhất'!R38+'[2]Xã Ninh Phúc'!R38+'[2]Xã Ninh Tiến'!R38+'[2]Xã Song An'!R38+'[2]Xã Song Lãng'!R38+'[2]Xã Tam Quang'!R38+'[2]Xã Tân Hòa'!R38+'[2]Xã Tân Lập'!R38+'[2]Xã Tân Phong'!R38+'[2]Xã Trung An'!R38+'[2]Xã Tự Tân'!R38+'[2]Xã Việt Hùng'!R38+'[2]Xã Việt Thuận'!R38+'[2]Xã Vũ Đoài'!R38+'[2]Xã Vũ Hội'!R38+'[2]Xã Vũ Tiến'!R38+'[2]Xã Vũ Vân'!R38+'[2]Xã Vũ Vinh'!R38+'[2]Xã Xuân Hòa'!R38</f>
        <v>0</v>
      </c>
      <c r="S38" s="127">
        <f t="shared" si="19"/>
        <v>0</v>
      </c>
      <c r="T38" s="129">
        <f>'[2]Phường 1'!T38+'[2]Phường 2'!T38+'[2]Phường 3'!T38+'[2]Phường An Đôn'!T38+'[2]Xã Hải Lệ'!T38+'[2]Phường Ninh Phong'!T38+'[2]Phường Ninh Sơn'!T38+'[2]Phường Phúc Thành'!T38+'[2]Phường Tân Thành'!T38+'[2]Phường Thanh Bình'!T38+'[2]Phường Vân Giang'!T38+'[2]Xã Ninh Nhất'!T38+'[2]Xã Ninh Phúc'!T38+'[2]Xã Ninh Tiến'!T38+'[2]Xã Song An'!T38+'[2]Xã Song Lãng'!T38+'[2]Xã Tam Quang'!T38+'[2]Xã Tân Hòa'!T38+'[2]Xã Tân Lập'!T38+'[2]Xã Tân Phong'!T38+'[2]Xã Trung An'!T38+'[2]Xã Tự Tân'!T38+'[2]Xã Việt Hùng'!T38+'[2]Xã Việt Thuận'!T38+'[2]Xã Vũ Đoài'!T38+'[2]Xã Vũ Hội'!T38+'[2]Xã Vũ Tiến'!T38+'[2]Xã Vũ Vân'!T38+'[2]Xã Vũ Vinh'!T38+'[2]Xã Xuân Hòa'!T38</f>
        <v>0</v>
      </c>
      <c r="U38" s="129">
        <f>'[2]Phường 1'!U38+'[2]Phường 2'!U38+'[2]Phường 3'!U38+'[2]Phường An Đôn'!U38+'[2]Xã Hải Lệ'!U38+'[2]Phường Ninh Phong'!U38+'[2]Phường Ninh Sơn'!U38+'[2]Phường Phúc Thành'!U38+'[2]Phường Tân Thành'!U38+'[2]Phường Thanh Bình'!U38+'[2]Phường Vân Giang'!U38+'[2]Xã Ninh Nhất'!U38+'[2]Xã Ninh Phúc'!U38+'[2]Xã Ninh Tiến'!U38+'[2]Xã Song An'!U38+'[2]Xã Song Lãng'!U38+'[2]Xã Tam Quang'!U38+'[2]Xã Tân Hòa'!U38+'[2]Xã Tân Lập'!U38+'[2]Xã Tân Phong'!U38+'[2]Xã Trung An'!U38+'[2]Xã Tự Tân'!U38+'[2]Xã Việt Hùng'!U38+'[2]Xã Việt Thuận'!U38+'[2]Xã Vũ Đoài'!U38+'[2]Xã Vũ Hội'!U38+'[2]Xã Vũ Tiến'!U38+'[2]Xã Vũ Vân'!U38+'[2]Xã Vũ Vinh'!U38+'[2]Xã Xuân Hòa'!U38</f>
        <v>0</v>
      </c>
      <c r="V38" s="129">
        <f>'[2]Phường 1'!V38+'[2]Phường 2'!V38+'[2]Phường 3'!V38+'[2]Phường An Đôn'!V38+'[2]Xã Hải Lệ'!V38+'[2]Phường Ninh Phong'!V38+'[2]Phường Ninh Sơn'!V38+'[2]Phường Phúc Thành'!V38+'[2]Phường Tân Thành'!V38+'[2]Phường Thanh Bình'!V38+'[2]Phường Vân Giang'!V38+'[2]Xã Ninh Nhất'!V38+'[2]Xã Ninh Phúc'!V38+'[2]Xã Ninh Tiến'!V38+'[2]Xã Song An'!V38+'[2]Xã Song Lãng'!V38+'[2]Xã Tam Quang'!V38+'[2]Xã Tân Hòa'!V38+'[2]Xã Tân Lập'!V38+'[2]Xã Tân Phong'!V38+'[2]Xã Trung An'!V38+'[2]Xã Tự Tân'!V38+'[2]Xã Việt Hùng'!V38+'[2]Xã Việt Thuận'!V38+'[2]Xã Vũ Đoài'!V38+'[2]Xã Vũ Hội'!V38+'[2]Xã Vũ Tiến'!V38+'[2]Xã Vũ Vân'!V38+'[2]Xã Vũ Vinh'!V38+'[2]Xã Xuân Hòa'!V38</f>
        <v>0</v>
      </c>
      <c r="W38" s="129">
        <f>'[2]Phường 1'!W38+'[2]Phường 2'!W38+'[2]Phường 3'!W38+'[2]Phường An Đôn'!W38+'[2]Xã Hải Lệ'!W38+'[2]Phường Ninh Phong'!W38+'[2]Phường Ninh Sơn'!W38+'[2]Phường Phúc Thành'!W38+'[2]Phường Tân Thành'!W38+'[2]Phường Thanh Bình'!W38+'[2]Phường Vân Giang'!W38+'[2]Xã Ninh Nhất'!W38+'[2]Xã Ninh Phúc'!W38+'[2]Xã Ninh Tiến'!W38+'[2]Xã Song An'!W38+'[2]Xã Song Lãng'!W38+'[2]Xã Tam Quang'!W38+'[2]Xã Tân Hòa'!W38+'[2]Xã Tân Lập'!W38+'[2]Xã Tân Phong'!W38+'[2]Xã Trung An'!W38+'[2]Xã Tự Tân'!W38+'[2]Xã Việt Hùng'!W38+'[2]Xã Việt Thuận'!W38+'[2]Xã Vũ Đoài'!W38+'[2]Xã Vũ Hội'!W38+'[2]Xã Vũ Tiến'!W38+'[2]Xã Vũ Vân'!W38+'[2]Xã Vũ Vinh'!W38+'[2]Xã Xuân Hòa'!W38</f>
        <v>0</v>
      </c>
      <c r="X38" s="129">
        <f>'[2]Phường 1'!X38+'[2]Phường 2'!X38+'[2]Phường 3'!X38+'[2]Phường An Đôn'!X38+'[2]Xã Hải Lệ'!X38+'[2]Phường Ninh Phong'!X38+'[2]Phường Ninh Sơn'!X38+'[2]Phường Phúc Thành'!X38+'[2]Phường Tân Thành'!X38+'[2]Phường Thanh Bình'!X38+'[2]Phường Vân Giang'!X38+'[2]Xã Ninh Nhất'!X38+'[2]Xã Ninh Phúc'!X38+'[2]Xã Ninh Tiến'!X38+'[2]Xã Song An'!X38+'[2]Xã Song Lãng'!X38+'[2]Xã Tam Quang'!X38+'[2]Xã Tân Hòa'!X38+'[2]Xã Tân Lập'!X38+'[2]Xã Tân Phong'!X38+'[2]Xã Trung An'!X38+'[2]Xã Tự Tân'!X38+'[2]Xã Việt Hùng'!X38+'[2]Xã Việt Thuận'!X38+'[2]Xã Vũ Đoài'!X38+'[2]Xã Vũ Hội'!X38+'[2]Xã Vũ Tiến'!X38+'[2]Xã Vũ Vân'!X38+'[2]Xã Vũ Vinh'!X38+'[2]Xã Xuân Hòa'!X38</f>
        <v>0</v>
      </c>
      <c r="Y38" s="129">
        <f>SUM(Z38:AE38)+ SUM(AG38:AI38)</f>
        <v>0</v>
      </c>
      <c r="Z38" s="130">
        <f>'[2]Phường 1'!Z38+'[2]Phường 2'!Z38+'[2]Phường 3'!Z38+'[2]Phường An Đôn'!Z38+'[2]Xã Hải Lệ'!Z38+'[2]Phường Ninh Phong'!Z38+'[2]Phường Ninh Sơn'!Z38+'[2]Phường Phúc Thành'!Z38+'[2]Phường Tân Thành'!Z38+'[2]Phường Thanh Bình'!Z38+'[2]Phường Vân Giang'!Z38+'[2]Xã Ninh Nhất'!Z38+'[2]Xã Ninh Phúc'!Z38+'[2]Xã Ninh Tiến'!Z38+'[2]Xã Song An'!Z38+'[2]Xã Song Lãng'!Z38+'[2]Xã Tam Quang'!Z38+'[2]Xã Tân Hòa'!Z38+'[2]Xã Tân Lập'!Z38+'[2]Xã Tân Phong'!Z38+'[2]Xã Trung An'!Z38+'[2]Xã Tự Tân'!Z38+'[2]Xã Việt Hùng'!Z38+'[2]Xã Việt Thuận'!Z38+'[2]Xã Vũ Đoài'!Z38+'[2]Xã Vũ Hội'!Z38+'[2]Xã Vũ Tiến'!Z38+'[2]Xã Vũ Vân'!Z38+'[2]Xã Vũ Vinh'!Z38+'[2]Xã Xuân Hòa'!Z38</f>
        <v>0</v>
      </c>
      <c r="AA38" s="130">
        <f>'[2]Phường 1'!AA38+'[2]Phường 2'!AA38+'[2]Phường 3'!AA38+'[2]Phường An Đôn'!AA38+'[2]Xã Hải Lệ'!AA38+'[2]Phường Ninh Phong'!AA38+'[2]Phường Ninh Sơn'!AA38+'[2]Phường Phúc Thành'!AA38+'[2]Phường Tân Thành'!AA38+'[2]Phường Thanh Bình'!AA38+'[2]Phường Vân Giang'!AA38+'[2]Xã Ninh Nhất'!AA38+'[2]Xã Ninh Phúc'!AA38+'[2]Xã Ninh Tiến'!AA38+'[2]Xã Song An'!AA38+'[2]Xã Song Lãng'!AA38+'[2]Xã Tam Quang'!AA38+'[2]Xã Tân Hòa'!AA38+'[2]Xã Tân Lập'!AA38+'[2]Xã Tân Phong'!AA38+'[2]Xã Trung An'!AA38+'[2]Xã Tự Tân'!AA38+'[2]Xã Việt Hùng'!AA38+'[2]Xã Việt Thuận'!AA38+'[2]Xã Vũ Đoài'!AA38+'[2]Xã Vũ Hội'!AA38+'[2]Xã Vũ Tiến'!AA38+'[2]Xã Vũ Vân'!AA38+'[2]Xã Vũ Vinh'!AA38+'[2]Xã Xuân Hòa'!AA38</f>
        <v>0</v>
      </c>
      <c r="AB38" s="130">
        <f>'[2]Phường 1'!AB38+'[2]Phường 2'!AB38+'[2]Phường 3'!AB38+'[2]Phường An Đôn'!AB38+'[2]Xã Hải Lệ'!AB38+'[2]Phường Ninh Phong'!AB38+'[2]Phường Ninh Sơn'!AB38+'[2]Phường Phúc Thành'!AB38+'[2]Phường Tân Thành'!AB38+'[2]Phường Thanh Bình'!AB38+'[2]Phường Vân Giang'!AB38+'[2]Xã Ninh Nhất'!AB38+'[2]Xã Ninh Phúc'!AB38+'[2]Xã Ninh Tiến'!AB38+'[2]Xã Song An'!AB38+'[2]Xã Song Lãng'!AB38+'[2]Xã Tam Quang'!AB38+'[2]Xã Tân Hòa'!AB38+'[2]Xã Tân Lập'!AB38+'[2]Xã Tân Phong'!AB38+'[2]Xã Trung An'!AB38+'[2]Xã Tự Tân'!AB38+'[2]Xã Việt Hùng'!AB38+'[2]Xã Việt Thuận'!AB38+'[2]Xã Vũ Đoài'!AB38+'[2]Xã Vũ Hội'!AB38+'[2]Xã Vũ Tiến'!AB38+'[2]Xã Vũ Vân'!AB38+'[2]Xã Vũ Vinh'!AB38+'[2]Xã Xuân Hòa'!AB38</f>
        <v>0</v>
      </c>
      <c r="AC38" s="130">
        <f>'[2]Phường 1'!AC38+'[2]Phường 2'!AC38+'[2]Phường 3'!AC38+'[2]Phường An Đôn'!AC38+'[2]Xã Hải Lệ'!AC38+'[2]Phường Ninh Phong'!AC38+'[2]Phường Ninh Sơn'!AC38+'[2]Phường Phúc Thành'!AC38+'[2]Phường Tân Thành'!AC38+'[2]Phường Thanh Bình'!AC38+'[2]Phường Vân Giang'!AC38+'[2]Xã Ninh Nhất'!AC38+'[2]Xã Ninh Phúc'!AC38+'[2]Xã Ninh Tiến'!AC38+'[2]Xã Song An'!AC38+'[2]Xã Song Lãng'!AC38+'[2]Xã Tam Quang'!AC38+'[2]Xã Tân Hòa'!AC38+'[2]Xã Tân Lập'!AC38+'[2]Xã Tân Phong'!AC38+'[2]Xã Trung An'!AC38+'[2]Xã Tự Tân'!AC38+'[2]Xã Việt Hùng'!AC38+'[2]Xã Việt Thuận'!AC38+'[2]Xã Vũ Đoài'!AC38+'[2]Xã Vũ Hội'!AC38+'[2]Xã Vũ Tiến'!AC38+'[2]Xã Vũ Vân'!AC38+'[2]Xã Vũ Vinh'!AC38+'[2]Xã Xuân Hòa'!AC38</f>
        <v>0</v>
      </c>
      <c r="AD38" s="130">
        <f>'[2]Phường 1'!AD38+'[2]Phường 2'!AD38+'[2]Phường 3'!AD38+'[2]Phường An Đôn'!AD38+'[2]Xã Hải Lệ'!AD38+'[2]Phường Ninh Phong'!AD38+'[2]Phường Ninh Sơn'!AD38+'[2]Phường Phúc Thành'!AD38+'[2]Phường Tân Thành'!AD38+'[2]Phường Thanh Bình'!AD38+'[2]Phường Vân Giang'!AD38+'[2]Xã Ninh Nhất'!AD38+'[2]Xã Ninh Phúc'!AD38+'[2]Xã Ninh Tiến'!AD38+'[2]Xã Song An'!AD38+'[2]Xã Song Lãng'!AD38+'[2]Xã Tam Quang'!AD38+'[2]Xã Tân Hòa'!AD38+'[2]Xã Tân Lập'!AD38+'[2]Xã Tân Phong'!AD38+'[2]Xã Trung An'!AD38+'[2]Xã Tự Tân'!AD38+'[2]Xã Việt Hùng'!AD38+'[2]Xã Việt Thuận'!AD38+'[2]Xã Vũ Đoài'!AD38+'[2]Xã Vũ Hội'!AD38+'[2]Xã Vũ Tiến'!AD38+'[2]Xã Vũ Vân'!AD38+'[2]Xã Vũ Vinh'!AD38+'[2]Xã Xuân Hòa'!AD38</f>
        <v>0</v>
      </c>
      <c r="AE38" s="130">
        <f>'[2]Phường 1'!AE38+'[2]Phường 2'!AE38+'[2]Phường 3'!AE38+'[2]Phường An Đôn'!AE38+'[2]Xã Hải Lệ'!AE38+'[2]Phường Ninh Phong'!AE38+'[2]Phường Ninh Sơn'!AE38+'[2]Phường Phúc Thành'!AE38+'[2]Phường Tân Thành'!AE38+'[2]Phường Thanh Bình'!AE38+'[2]Phường Vân Giang'!AE38+'[2]Xã Ninh Nhất'!AE38+'[2]Xã Ninh Phúc'!AE38+'[2]Xã Ninh Tiến'!AE38+'[2]Xã Song An'!AE38+'[2]Xã Song Lãng'!AE38+'[2]Xã Tam Quang'!AE38+'[2]Xã Tân Hòa'!AE38+'[2]Xã Tân Lập'!AE38+'[2]Xã Tân Phong'!AE38+'[2]Xã Trung An'!AE38+'[2]Xã Tự Tân'!AE38+'[2]Xã Việt Hùng'!AE38+'[2]Xã Việt Thuận'!AE38+'[2]Xã Vũ Đoài'!AE38+'[2]Xã Vũ Hội'!AE38+'[2]Xã Vũ Tiến'!AE38+'[2]Xã Vũ Vân'!AE38+'[2]Xã Vũ Vinh'!AE38+'[2]Xã Xuân Hòa'!AE38</f>
        <v>0</v>
      </c>
      <c r="AF38" s="143">
        <f>$D38-$BO38</f>
        <v>0</v>
      </c>
      <c r="AG38" s="130">
        <f>'[2]Phường 1'!AG38+'[2]Phường 2'!AG38+'[2]Phường 3'!AG38+'[2]Phường An Đôn'!AG38+'[2]Xã Hải Lệ'!AG38+'[2]Phường Ninh Phong'!AG38+'[2]Phường Ninh Sơn'!AG38+'[2]Phường Phúc Thành'!AG38+'[2]Phường Tân Thành'!AG38+'[2]Phường Thanh Bình'!AG38+'[2]Phường Vân Giang'!AG38+'[2]Xã Ninh Nhất'!AG38+'[2]Xã Ninh Phúc'!AG38+'[2]Xã Ninh Tiến'!AG38+'[2]Xã Song An'!AG38+'[2]Xã Song Lãng'!AG38+'[2]Xã Tam Quang'!AG38+'[2]Xã Tân Hòa'!AG38+'[2]Xã Tân Lập'!AG38+'[2]Xã Tân Phong'!AG38+'[2]Xã Trung An'!AG38+'[2]Xã Tự Tân'!AG38+'[2]Xã Việt Hùng'!AG38+'[2]Xã Việt Thuận'!AG38+'[2]Xã Vũ Đoài'!AG38+'[2]Xã Vũ Hội'!AG38+'[2]Xã Vũ Tiến'!AG38+'[2]Xã Vũ Vân'!AG38+'[2]Xã Vũ Vinh'!AG38+'[2]Xã Xuân Hòa'!AG38</f>
        <v>0</v>
      </c>
      <c r="AH38" s="130">
        <f>'[2]Phường 1'!AH38+'[2]Phường 2'!AH38+'[2]Phường 3'!AH38+'[2]Phường An Đôn'!AH38+'[2]Xã Hải Lệ'!AH38+'[2]Phường Ninh Phong'!AH38+'[2]Phường Ninh Sơn'!AH38+'[2]Phường Phúc Thành'!AH38+'[2]Phường Tân Thành'!AH38+'[2]Phường Thanh Bình'!AH38+'[2]Phường Vân Giang'!AH38+'[2]Xã Ninh Nhất'!AH38+'[2]Xã Ninh Phúc'!AH38+'[2]Xã Ninh Tiến'!AH38+'[2]Xã Song An'!AH38+'[2]Xã Song Lãng'!AH38+'[2]Xã Tam Quang'!AH38+'[2]Xã Tân Hòa'!AH38+'[2]Xã Tân Lập'!AH38+'[2]Xã Tân Phong'!AH38+'[2]Xã Trung An'!AH38+'[2]Xã Tự Tân'!AH38+'[2]Xã Việt Hùng'!AH38+'[2]Xã Việt Thuận'!AH38+'[2]Xã Vũ Đoài'!AH38+'[2]Xã Vũ Hội'!AH38+'[2]Xã Vũ Tiến'!AH38+'[2]Xã Vũ Vân'!AH38+'[2]Xã Vũ Vinh'!AH38+'[2]Xã Xuân Hòa'!AH38</f>
        <v>0</v>
      </c>
      <c r="AI38" s="130">
        <f>'[2]Phường 1'!AI38+'[2]Phường 2'!AI38+'[2]Phường 3'!AI38+'[2]Phường An Đôn'!AI38+'[2]Xã Hải Lệ'!AI38+'[2]Phường Ninh Phong'!AI38+'[2]Phường Ninh Sơn'!AI38+'[2]Phường Phúc Thành'!AI38+'[2]Phường Tân Thành'!AI38+'[2]Phường Thanh Bình'!AI38+'[2]Phường Vân Giang'!AI38+'[2]Xã Ninh Nhất'!AI38+'[2]Xã Ninh Phúc'!AI38+'[2]Xã Ninh Tiến'!AI38+'[2]Xã Song An'!AI38+'[2]Xã Song Lãng'!AI38+'[2]Xã Tam Quang'!AI38+'[2]Xã Tân Hòa'!AI38+'[2]Xã Tân Lập'!AI38+'[2]Xã Tân Phong'!AI38+'[2]Xã Trung An'!AI38+'[2]Xã Tự Tân'!AI38+'[2]Xã Việt Hùng'!AI38+'[2]Xã Việt Thuận'!AI38+'[2]Xã Vũ Đoài'!AI38+'[2]Xã Vũ Hội'!AI38+'[2]Xã Vũ Tiến'!AI38+'[2]Xã Vũ Vân'!AI38+'[2]Xã Vũ Vinh'!AI38+'[2]Xã Xuân Hòa'!AI38</f>
        <v>0</v>
      </c>
      <c r="AJ38" s="129">
        <f t="shared" si="21"/>
        <v>0</v>
      </c>
      <c r="AK38" s="130">
        <f>'[2]Phường 1'!AK38+'[2]Phường 2'!AK38+'[2]Phường 3'!AK38+'[2]Phường An Đôn'!AK38+'[2]Xã Hải Lệ'!AK38+'[2]Phường Ninh Phong'!AK38+'[2]Phường Ninh Sơn'!AK38+'[2]Phường Phúc Thành'!AK38+'[2]Phường Tân Thành'!AK38+'[2]Phường Thanh Bình'!AK38+'[2]Phường Vân Giang'!AK38+'[2]Xã Ninh Nhất'!AK38+'[2]Xã Ninh Phúc'!AK38+'[2]Xã Ninh Tiến'!AK38+'[2]Xã Song An'!AK38+'[2]Xã Song Lãng'!AK38+'[2]Xã Tam Quang'!AK38+'[2]Xã Tân Hòa'!AK38+'[2]Xã Tân Lập'!AK38+'[2]Xã Tân Phong'!AK38+'[2]Xã Trung An'!AK38+'[2]Xã Tự Tân'!AK38+'[2]Xã Việt Hùng'!AK38+'[2]Xã Việt Thuận'!AK38+'[2]Xã Vũ Đoài'!AK38+'[2]Xã Vũ Hội'!AK38+'[2]Xã Vũ Tiến'!AK38+'[2]Xã Vũ Vân'!AK38+'[2]Xã Vũ Vinh'!AK38+'[2]Xã Xuân Hòa'!AK38</f>
        <v>0</v>
      </c>
      <c r="AL38" s="130">
        <f>'[2]Phường 1'!AL38+'[2]Phường 2'!AL38+'[2]Phường 3'!AL38+'[2]Phường An Đôn'!AL38+'[2]Xã Hải Lệ'!AL38+'[2]Phường Ninh Phong'!AL38+'[2]Phường Ninh Sơn'!AL38+'[2]Phường Phúc Thành'!AL38+'[2]Phường Tân Thành'!AL38+'[2]Phường Thanh Bình'!AL38+'[2]Phường Vân Giang'!AL38+'[2]Xã Ninh Nhất'!AL38+'[2]Xã Ninh Phúc'!AL38+'[2]Xã Ninh Tiến'!AL38+'[2]Xã Song An'!AL38+'[2]Xã Song Lãng'!AL38+'[2]Xã Tam Quang'!AL38+'[2]Xã Tân Hòa'!AL38+'[2]Xã Tân Lập'!AL38+'[2]Xã Tân Phong'!AL38+'[2]Xã Trung An'!AL38+'[2]Xã Tự Tân'!AL38+'[2]Xã Việt Hùng'!AL38+'[2]Xã Việt Thuận'!AL38+'[2]Xã Vũ Đoài'!AL38+'[2]Xã Vũ Hội'!AL38+'[2]Xã Vũ Tiến'!AL38+'[2]Xã Vũ Vân'!AL38+'[2]Xã Vũ Vinh'!AL38+'[2]Xã Xuân Hòa'!AL38</f>
        <v>0</v>
      </c>
      <c r="AM38" s="130">
        <f>'[2]Phường 1'!AM38+'[2]Phường 2'!AM38+'[2]Phường 3'!AM38+'[2]Phường An Đôn'!AM38+'[2]Xã Hải Lệ'!AM38+'[2]Phường Ninh Phong'!AM38+'[2]Phường Ninh Sơn'!AM38+'[2]Phường Phúc Thành'!AM38+'[2]Phường Tân Thành'!AM38+'[2]Phường Thanh Bình'!AM38+'[2]Phường Vân Giang'!AM38+'[2]Xã Ninh Nhất'!AM38+'[2]Xã Ninh Phúc'!AM38+'[2]Xã Ninh Tiến'!AM38+'[2]Xã Song An'!AM38+'[2]Xã Song Lãng'!AM38+'[2]Xã Tam Quang'!AM38+'[2]Xã Tân Hòa'!AM38+'[2]Xã Tân Lập'!AM38+'[2]Xã Tân Phong'!AM38+'[2]Xã Trung An'!AM38+'[2]Xã Tự Tân'!AM38+'[2]Xã Việt Hùng'!AM38+'[2]Xã Việt Thuận'!AM38+'[2]Xã Vũ Đoài'!AM38+'[2]Xã Vũ Hội'!AM38+'[2]Xã Vũ Tiến'!AM38+'[2]Xã Vũ Vân'!AM38+'[2]Xã Vũ Vinh'!AM38+'[2]Xã Xuân Hòa'!AM38</f>
        <v>0</v>
      </c>
      <c r="AN38" s="130">
        <f>'[2]Phường 1'!AN38+'[2]Phường 2'!AN38+'[2]Phường 3'!AN38+'[2]Phường An Đôn'!AN38+'[2]Xã Hải Lệ'!AN38+'[2]Phường Ninh Phong'!AN38+'[2]Phường Ninh Sơn'!AN38+'[2]Phường Phúc Thành'!AN38+'[2]Phường Tân Thành'!AN38+'[2]Phường Thanh Bình'!AN38+'[2]Phường Vân Giang'!AN38+'[2]Xã Ninh Nhất'!AN38+'[2]Xã Ninh Phúc'!AN38+'[2]Xã Ninh Tiến'!AN38+'[2]Xã Song An'!AN38+'[2]Xã Song Lãng'!AN38+'[2]Xã Tam Quang'!AN38+'[2]Xã Tân Hòa'!AN38+'[2]Xã Tân Lập'!AN38+'[2]Xã Tân Phong'!AN38+'[2]Xã Trung An'!AN38+'[2]Xã Tự Tân'!AN38+'[2]Xã Việt Hùng'!AN38+'[2]Xã Việt Thuận'!AN38+'[2]Xã Vũ Đoài'!AN38+'[2]Xã Vũ Hội'!AN38+'[2]Xã Vũ Tiến'!AN38+'[2]Xã Vũ Vân'!AN38+'[2]Xã Vũ Vinh'!AN38+'[2]Xã Xuân Hòa'!AN38</f>
        <v>0</v>
      </c>
      <c r="AO38" s="130">
        <f>'[2]Phường 1'!AO38+'[2]Phường 2'!AO38+'[2]Phường 3'!AO38+'[2]Phường An Đôn'!AO38+'[2]Xã Hải Lệ'!AO38+'[2]Phường Ninh Phong'!AO38+'[2]Phường Ninh Sơn'!AO38+'[2]Phường Phúc Thành'!AO38+'[2]Phường Tân Thành'!AO38+'[2]Phường Thanh Bình'!AO38+'[2]Phường Vân Giang'!AO38+'[2]Xã Ninh Nhất'!AO38+'[2]Xã Ninh Phúc'!AO38+'[2]Xã Ninh Tiến'!AO38+'[2]Xã Song An'!AO38+'[2]Xã Song Lãng'!AO38+'[2]Xã Tam Quang'!AO38+'[2]Xã Tân Hòa'!AO38+'[2]Xã Tân Lập'!AO38+'[2]Xã Tân Phong'!AO38+'[2]Xã Trung An'!AO38+'[2]Xã Tự Tân'!AO38+'[2]Xã Việt Hùng'!AO38+'[2]Xã Việt Thuận'!AO38+'[2]Xã Vũ Đoài'!AO38+'[2]Xã Vũ Hội'!AO38+'[2]Xã Vũ Tiến'!AO38+'[2]Xã Vũ Vân'!AO38+'[2]Xã Vũ Vinh'!AO38+'[2]Xã Xuân Hòa'!AO38</f>
        <v>0</v>
      </c>
      <c r="AP38" s="130">
        <f>'[2]Phường 1'!AP38+'[2]Phường 2'!AP38+'[2]Phường 3'!AP38+'[2]Phường An Đôn'!AP38+'[2]Xã Hải Lệ'!AP38+'[2]Phường Ninh Phong'!AP38+'[2]Phường Ninh Sơn'!AP38+'[2]Phường Phúc Thành'!AP38+'[2]Phường Tân Thành'!AP38+'[2]Phường Thanh Bình'!AP38+'[2]Phường Vân Giang'!AP38+'[2]Xã Ninh Nhất'!AP38+'[2]Xã Ninh Phúc'!AP38+'[2]Xã Ninh Tiến'!AP38+'[2]Xã Song An'!AP38+'[2]Xã Song Lãng'!AP38+'[2]Xã Tam Quang'!AP38+'[2]Xã Tân Hòa'!AP38+'[2]Xã Tân Lập'!AP38+'[2]Xã Tân Phong'!AP38+'[2]Xã Trung An'!AP38+'[2]Xã Tự Tân'!AP38+'[2]Xã Việt Hùng'!AP38+'[2]Xã Việt Thuận'!AP38+'[2]Xã Vũ Đoài'!AP38+'[2]Xã Vũ Hội'!AP38+'[2]Xã Vũ Tiến'!AP38+'[2]Xã Vũ Vân'!AP38+'[2]Xã Vũ Vinh'!AP38+'[2]Xã Xuân Hòa'!AP38</f>
        <v>0</v>
      </c>
      <c r="AQ38" s="129">
        <f t="shared" si="20"/>
        <v>0</v>
      </c>
      <c r="AR38" s="130">
        <f>'[2]Phường 1'!AR38+'[2]Phường 2'!AR38+'[2]Phường 3'!AR38+'[2]Phường An Đôn'!AR38+'[2]Xã Hải Lệ'!AR38+'[2]Phường Ninh Phong'!AR38+'[2]Phường Ninh Sơn'!AR38+'[2]Phường Phúc Thành'!AR38+'[2]Phường Tân Thành'!AR38+'[2]Phường Thanh Bình'!AR38+'[2]Phường Vân Giang'!AR38+'[2]Xã Ninh Nhất'!AR38+'[2]Xã Ninh Phúc'!AR38+'[2]Xã Ninh Tiến'!AR38+'[2]Xã Song An'!AR38+'[2]Xã Song Lãng'!AR38+'[2]Xã Tam Quang'!AR38+'[2]Xã Tân Hòa'!AR38+'[2]Xã Tân Lập'!AR38+'[2]Xã Tân Phong'!AR38+'[2]Xã Trung An'!AR38+'[2]Xã Tự Tân'!AR38+'[2]Xã Việt Hùng'!AR38+'[2]Xã Việt Thuận'!AR38+'[2]Xã Vũ Đoài'!AR38+'[2]Xã Vũ Hội'!AR38+'[2]Xã Vũ Tiến'!AR38+'[2]Xã Vũ Vân'!AR38+'[2]Xã Vũ Vinh'!AR38+'[2]Xã Xuân Hòa'!AR38</f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0</v>
      </c>
      <c r="AZ38" s="130">
        <v>0</v>
      </c>
      <c r="BA38" s="130">
        <v>0</v>
      </c>
      <c r="BB38" s="129">
        <v>0</v>
      </c>
      <c r="BC38" s="129">
        <v>0</v>
      </c>
      <c r="BD38" s="129">
        <v>0</v>
      </c>
      <c r="BE38" s="129">
        <v>0</v>
      </c>
      <c r="BF38" s="130">
        <v>0</v>
      </c>
      <c r="BG38" s="130">
        <v>0</v>
      </c>
      <c r="BH38" s="129">
        <v>0</v>
      </c>
      <c r="BI38" s="127">
        <v>0</v>
      </c>
      <c r="BJ38" s="130">
        <v>0</v>
      </c>
      <c r="BK38" s="130">
        <v>0</v>
      </c>
      <c r="BL38" s="130">
        <v>0</v>
      </c>
      <c r="BM38" s="130">
        <v>0</v>
      </c>
      <c r="BN38" s="130">
        <v>0</v>
      </c>
      <c r="BO38" s="129">
        <v>0</v>
      </c>
      <c r="BP38" s="131">
        <v>0</v>
      </c>
      <c r="BQ38" s="131">
        <v>0</v>
      </c>
      <c r="BR38" s="92">
        <f>'17-CH'!$G38</f>
        <v>0</v>
      </c>
      <c r="BS38" s="116">
        <f t="shared" si="1"/>
        <v>0</v>
      </c>
    </row>
    <row r="39" spans="1:71" ht="36" customHeight="1">
      <c r="A39" s="126" t="s">
        <v>137</v>
      </c>
      <c r="B39" s="88" t="s">
        <v>143</v>
      </c>
      <c r="C39" s="87" t="s">
        <v>144</v>
      </c>
      <c r="D39" s="129">
        <f>'[2]01CH'!D39</f>
        <v>0</v>
      </c>
      <c r="E39" s="127">
        <f t="shared" si="18"/>
        <v>0</v>
      </c>
      <c r="F39" s="129">
        <f t="shared" si="14"/>
        <v>0</v>
      </c>
      <c r="G39" s="129">
        <f>'[2]Phường 1'!G39+'[2]Phường 2'!G39+'[2]Phường 3'!G39+'[2]Phường An Đôn'!G39+'[2]Xã Hải Lệ'!G39+'[2]Phường Ninh Phong'!G39+'[2]Phường Ninh Sơn'!G39+'[2]Phường Phúc Thành'!G39+'[2]Phường Tân Thành'!G39+'[2]Phường Thanh Bình'!G39+'[2]Phường Vân Giang'!G39+'[2]Xã Ninh Nhất'!G39+'[2]Xã Ninh Phúc'!G39+'[2]Xã Ninh Tiến'!G39+'[2]Xã Song An'!G39+'[2]Xã Song Lãng'!G39+'[2]Xã Tam Quang'!G39+'[2]Xã Tân Hòa'!G39+'[2]Xã Tân Lập'!G39+'[2]Xã Tân Phong'!G39+'[2]Xã Trung An'!G39+'[2]Xã Tự Tân'!G39+'[2]Xã Việt Hùng'!G39+'[2]Xã Việt Thuận'!G39+'[2]Xã Vũ Đoài'!G39+'[2]Xã Vũ Hội'!G39+'[2]Xã Vũ Tiến'!G39+'[2]Xã Vũ Vân'!G39+'[2]Xã Vũ Vinh'!G39+'[2]Xã Xuân Hòa'!G39</f>
        <v>0</v>
      </c>
      <c r="H39" s="129">
        <f>'[2]Phường 1'!H39+'[2]Phường 2'!H39+'[2]Phường 3'!H39+'[2]Phường An Đôn'!H39+'[2]Xã Hải Lệ'!H39+'[2]Phường Ninh Phong'!H39+'[2]Phường Ninh Sơn'!H39+'[2]Phường Phúc Thành'!H39+'[2]Phường Tân Thành'!H39+'[2]Phường Thanh Bình'!H39+'[2]Phường Vân Giang'!H39+'[2]Xã Ninh Nhất'!H39+'[2]Xã Ninh Phúc'!H39+'[2]Xã Ninh Tiến'!H39+'[2]Xã Song An'!H39+'[2]Xã Song Lãng'!H39+'[2]Xã Tam Quang'!H39+'[2]Xã Tân Hòa'!H39+'[2]Xã Tân Lập'!H39+'[2]Xã Tân Phong'!H39+'[2]Xã Trung An'!H39+'[2]Xã Tự Tân'!H39+'[2]Xã Việt Hùng'!H39+'[2]Xã Việt Thuận'!H39+'[2]Xã Vũ Đoài'!H39+'[2]Xã Vũ Hội'!H39+'[2]Xã Vũ Tiến'!H39+'[2]Xã Vũ Vân'!H39+'[2]Xã Vũ Vinh'!H39+'[2]Xã Xuân Hòa'!H39</f>
        <v>0</v>
      </c>
      <c r="I39" s="129">
        <f>'[2]Phường 1'!I39+'[2]Phường 2'!I39+'[2]Phường 3'!I39+'[2]Phường An Đôn'!I39+'[2]Xã Hải Lệ'!I39+'[2]Phường Ninh Phong'!I39+'[2]Phường Ninh Sơn'!I39+'[2]Phường Phúc Thành'!I39+'[2]Phường Tân Thành'!I39+'[2]Phường Thanh Bình'!I39+'[2]Phường Vân Giang'!I39+'[2]Xã Ninh Nhất'!I39+'[2]Xã Ninh Phúc'!I39+'[2]Xã Ninh Tiến'!I39+'[2]Xã Song An'!I39+'[2]Xã Song Lãng'!I39+'[2]Xã Tam Quang'!I39+'[2]Xã Tân Hòa'!I39+'[2]Xã Tân Lập'!I39+'[2]Xã Tân Phong'!I39+'[2]Xã Trung An'!I39+'[2]Xã Tự Tân'!I39+'[2]Xã Việt Hùng'!I39+'[2]Xã Việt Thuận'!I39+'[2]Xã Vũ Đoài'!I39+'[2]Xã Vũ Hội'!I39+'[2]Xã Vũ Tiến'!I39+'[2]Xã Vũ Vân'!I39+'[2]Xã Vũ Vinh'!I39+'[2]Xã Xuân Hòa'!I39</f>
        <v>0</v>
      </c>
      <c r="J39" s="129">
        <f>'[2]Phường 1'!J39+'[2]Phường 2'!J39+'[2]Phường 3'!J39+'[2]Phường An Đôn'!J39+'[2]Xã Hải Lệ'!J39+'[2]Phường Ninh Phong'!J39+'[2]Phường Ninh Sơn'!J39+'[2]Phường Phúc Thành'!J39+'[2]Phường Tân Thành'!J39+'[2]Phường Thanh Bình'!J39+'[2]Phường Vân Giang'!J39+'[2]Xã Ninh Nhất'!J39+'[2]Xã Ninh Phúc'!J39+'[2]Xã Ninh Tiến'!J39+'[2]Xã Song An'!J39+'[2]Xã Song Lãng'!J39+'[2]Xã Tam Quang'!J39+'[2]Xã Tân Hòa'!J39+'[2]Xã Tân Lập'!J39+'[2]Xã Tân Phong'!J39+'[2]Xã Trung An'!J39+'[2]Xã Tự Tân'!J39+'[2]Xã Việt Hùng'!J39+'[2]Xã Việt Thuận'!J39+'[2]Xã Vũ Đoài'!J39+'[2]Xã Vũ Hội'!J39+'[2]Xã Vũ Tiến'!J39+'[2]Xã Vũ Vân'!J39+'[2]Xã Vũ Vinh'!J39+'[2]Xã Xuân Hòa'!J39</f>
        <v>0</v>
      </c>
      <c r="K39" s="129">
        <f>'[2]Phường 1'!K39+'[2]Phường 2'!K39+'[2]Phường 3'!K39+'[2]Phường An Đôn'!K39+'[2]Xã Hải Lệ'!K39+'[2]Phường Ninh Phong'!K39+'[2]Phường Ninh Sơn'!K39+'[2]Phường Phúc Thành'!K39+'[2]Phường Tân Thành'!K39+'[2]Phường Thanh Bình'!K39+'[2]Phường Vân Giang'!K39+'[2]Xã Ninh Nhất'!K39+'[2]Xã Ninh Phúc'!K39+'[2]Xã Ninh Tiến'!K39+'[2]Xã Song An'!K39+'[2]Xã Song Lãng'!K39+'[2]Xã Tam Quang'!K39+'[2]Xã Tân Hòa'!K39+'[2]Xã Tân Lập'!K39+'[2]Xã Tân Phong'!K39+'[2]Xã Trung An'!K39+'[2]Xã Tự Tân'!K39+'[2]Xã Việt Hùng'!K39+'[2]Xã Việt Thuận'!K39+'[2]Xã Vũ Đoài'!K39+'[2]Xã Vũ Hội'!K39+'[2]Xã Vũ Tiến'!K39+'[2]Xã Vũ Vân'!K39+'[2]Xã Vũ Vinh'!K39+'[2]Xã Xuân Hòa'!K39</f>
        <v>0</v>
      </c>
      <c r="L39" s="129">
        <f>'[2]Phường 1'!L39+'[2]Phường 2'!L39+'[2]Phường 3'!L39+'[2]Phường An Đôn'!L39+'[2]Xã Hải Lệ'!L39+'[2]Phường Ninh Phong'!L39+'[2]Phường Ninh Sơn'!L39+'[2]Phường Phúc Thành'!L39+'[2]Phường Tân Thành'!L39+'[2]Phường Thanh Bình'!L39+'[2]Phường Vân Giang'!L39+'[2]Xã Ninh Nhất'!L39+'[2]Xã Ninh Phúc'!L39+'[2]Xã Ninh Tiến'!L39+'[2]Xã Song An'!L39+'[2]Xã Song Lãng'!L39+'[2]Xã Tam Quang'!L39+'[2]Xã Tân Hòa'!L39+'[2]Xã Tân Lập'!L39+'[2]Xã Tân Phong'!L39+'[2]Xã Trung An'!L39+'[2]Xã Tự Tân'!L39+'[2]Xã Việt Hùng'!L39+'[2]Xã Việt Thuận'!L39+'[2]Xã Vũ Đoài'!L39+'[2]Xã Vũ Hội'!L39+'[2]Xã Vũ Tiến'!L39+'[2]Xã Vũ Vân'!L39+'[2]Xã Vũ Vinh'!L39+'[2]Xã Xuân Hòa'!L39</f>
        <v>0</v>
      </c>
      <c r="M39" s="129">
        <f>'[2]Phường 1'!M39+'[2]Phường 2'!M39+'[2]Phường 3'!M39+'[2]Phường An Đôn'!M39+'[2]Xã Hải Lệ'!M39+'[2]Phường Ninh Phong'!M39+'[2]Phường Ninh Sơn'!M39+'[2]Phường Phúc Thành'!M39+'[2]Phường Tân Thành'!M39+'[2]Phường Thanh Bình'!M39+'[2]Phường Vân Giang'!M39+'[2]Xã Ninh Nhất'!M39+'[2]Xã Ninh Phúc'!M39+'[2]Xã Ninh Tiến'!M39+'[2]Xã Song An'!M39+'[2]Xã Song Lãng'!M39+'[2]Xã Tam Quang'!M39+'[2]Xã Tân Hòa'!M39+'[2]Xã Tân Lập'!M39+'[2]Xã Tân Phong'!M39+'[2]Xã Trung An'!M39+'[2]Xã Tự Tân'!M39+'[2]Xã Việt Hùng'!M39+'[2]Xã Việt Thuận'!M39+'[2]Xã Vũ Đoài'!M39+'[2]Xã Vũ Hội'!M39+'[2]Xã Vũ Tiến'!M39+'[2]Xã Vũ Vân'!M39+'[2]Xã Vũ Vinh'!M39+'[2]Xã Xuân Hòa'!M39</f>
        <v>0</v>
      </c>
      <c r="N39" s="130">
        <f>'[2]Phường 1'!N39+'[2]Phường 2'!N39+'[2]Phường 3'!N39+'[2]Phường An Đôn'!N39+'[2]Xã Hải Lệ'!N39+'[2]Phường Ninh Phong'!N39+'[2]Phường Ninh Sơn'!N39+'[2]Phường Phúc Thành'!N39+'[2]Phường Tân Thành'!N39+'[2]Phường Thanh Bình'!N39+'[2]Phường Vân Giang'!N39+'[2]Xã Ninh Nhất'!N39+'[2]Xã Ninh Phúc'!N39+'[2]Xã Ninh Tiến'!N39+'[2]Xã Song An'!N39+'[2]Xã Song Lãng'!N39+'[2]Xã Tam Quang'!N39+'[2]Xã Tân Hòa'!N39+'[2]Xã Tân Lập'!N39+'[2]Xã Tân Phong'!N39+'[2]Xã Trung An'!N39+'[2]Xã Tự Tân'!N39+'[2]Xã Việt Hùng'!N39+'[2]Xã Việt Thuận'!N39+'[2]Xã Vũ Đoài'!N39+'[2]Xã Vũ Hội'!N39+'[2]Xã Vũ Tiến'!N39+'[2]Xã Vũ Vân'!N39+'[2]Xã Vũ Vinh'!N39+'[2]Xã Xuân Hòa'!N39</f>
        <v>0</v>
      </c>
      <c r="O39" s="129">
        <f>'[2]Phường 1'!O39+'[2]Phường 2'!O39+'[2]Phường 3'!O39+'[2]Phường An Đôn'!O39+'[2]Xã Hải Lệ'!O39+'[2]Phường Ninh Phong'!O39+'[2]Phường Ninh Sơn'!O39+'[2]Phường Phúc Thành'!O39+'[2]Phường Tân Thành'!O39+'[2]Phường Thanh Bình'!O39+'[2]Phường Vân Giang'!O39+'[2]Xã Ninh Nhất'!O39+'[2]Xã Ninh Phúc'!O39+'[2]Xã Ninh Tiến'!O39+'[2]Xã Song An'!O39+'[2]Xã Song Lãng'!O39+'[2]Xã Tam Quang'!O39+'[2]Xã Tân Hòa'!O39+'[2]Xã Tân Lập'!O39+'[2]Xã Tân Phong'!O39+'[2]Xã Trung An'!O39+'[2]Xã Tự Tân'!O39+'[2]Xã Việt Hùng'!O39+'[2]Xã Việt Thuận'!O39+'[2]Xã Vũ Đoài'!O39+'[2]Xã Vũ Hội'!O39+'[2]Xã Vũ Tiến'!O39+'[2]Xã Vũ Vân'!O39+'[2]Xã Vũ Vinh'!O39+'[2]Xã Xuân Hòa'!O39</f>
        <v>0</v>
      </c>
      <c r="P39" s="129">
        <f>'[2]Phường 1'!P39+'[2]Phường 2'!P39+'[2]Phường 3'!P39+'[2]Phường An Đôn'!P39+'[2]Xã Hải Lệ'!P39+'[2]Phường Ninh Phong'!P39+'[2]Phường Ninh Sơn'!P39+'[2]Phường Phúc Thành'!P39+'[2]Phường Tân Thành'!P39+'[2]Phường Thanh Bình'!P39+'[2]Phường Vân Giang'!P39+'[2]Xã Ninh Nhất'!P39+'[2]Xã Ninh Phúc'!P39+'[2]Xã Ninh Tiến'!P39+'[2]Xã Song An'!P39+'[2]Xã Song Lãng'!P39+'[2]Xã Tam Quang'!P39+'[2]Xã Tân Hòa'!P39+'[2]Xã Tân Lập'!P39+'[2]Xã Tân Phong'!P39+'[2]Xã Trung An'!P39+'[2]Xã Tự Tân'!P39+'[2]Xã Việt Hùng'!P39+'[2]Xã Việt Thuận'!P39+'[2]Xã Vũ Đoài'!P39+'[2]Xã Vũ Hội'!P39+'[2]Xã Vũ Tiến'!P39+'[2]Xã Vũ Vân'!P39+'[2]Xã Vũ Vinh'!P39+'[2]Xã Xuân Hòa'!P39</f>
        <v>0</v>
      </c>
      <c r="Q39" s="129">
        <f>'[2]Phường 1'!Q39+'[2]Phường 2'!Q39+'[2]Phường 3'!Q39+'[2]Phường An Đôn'!Q39+'[2]Xã Hải Lệ'!Q39+'[2]Phường Ninh Phong'!Q39+'[2]Phường Ninh Sơn'!Q39+'[2]Phường Phúc Thành'!Q39+'[2]Phường Tân Thành'!Q39+'[2]Phường Thanh Bình'!Q39+'[2]Phường Vân Giang'!Q39+'[2]Xã Ninh Nhất'!Q39+'[2]Xã Ninh Phúc'!Q39+'[2]Xã Ninh Tiến'!Q39+'[2]Xã Song An'!Q39+'[2]Xã Song Lãng'!Q39+'[2]Xã Tam Quang'!Q39+'[2]Xã Tân Hòa'!Q39+'[2]Xã Tân Lập'!Q39+'[2]Xã Tân Phong'!Q39+'[2]Xã Trung An'!Q39+'[2]Xã Tự Tân'!Q39+'[2]Xã Việt Hùng'!Q39+'[2]Xã Việt Thuận'!Q39+'[2]Xã Vũ Đoài'!Q39+'[2]Xã Vũ Hội'!Q39+'[2]Xã Vũ Tiến'!Q39+'[2]Xã Vũ Vân'!Q39+'[2]Xã Vũ Vinh'!Q39+'[2]Xã Xuân Hòa'!Q39</f>
        <v>0</v>
      </c>
      <c r="R39" s="129">
        <f>'[2]Phường 1'!R39+'[2]Phường 2'!R39+'[2]Phường 3'!R39+'[2]Phường An Đôn'!R39+'[2]Xã Hải Lệ'!R39+'[2]Phường Ninh Phong'!R39+'[2]Phường Ninh Sơn'!R39+'[2]Phường Phúc Thành'!R39+'[2]Phường Tân Thành'!R39+'[2]Phường Thanh Bình'!R39+'[2]Phường Vân Giang'!R39+'[2]Xã Ninh Nhất'!R39+'[2]Xã Ninh Phúc'!R39+'[2]Xã Ninh Tiến'!R39+'[2]Xã Song An'!R39+'[2]Xã Song Lãng'!R39+'[2]Xã Tam Quang'!R39+'[2]Xã Tân Hòa'!R39+'[2]Xã Tân Lập'!R39+'[2]Xã Tân Phong'!R39+'[2]Xã Trung An'!R39+'[2]Xã Tự Tân'!R39+'[2]Xã Việt Hùng'!R39+'[2]Xã Việt Thuận'!R39+'[2]Xã Vũ Đoài'!R39+'[2]Xã Vũ Hội'!R39+'[2]Xã Vũ Tiến'!R39+'[2]Xã Vũ Vân'!R39+'[2]Xã Vũ Vinh'!R39+'[2]Xã Xuân Hòa'!R39</f>
        <v>0</v>
      </c>
      <c r="S39" s="127">
        <f t="shared" si="19"/>
        <v>0</v>
      </c>
      <c r="T39" s="129">
        <f>'[2]Phường 1'!T39+'[2]Phường 2'!T39+'[2]Phường 3'!T39+'[2]Phường An Đôn'!T39+'[2]Xã Hải Lệ'!T39+'[2]Phường Ninh Phong'!T39+'[2]Phường Ninh Sơn'!T39+'[2]Phường Phúc Thành'!T39+'[2]Phường Tân Thành'!T39+'[2]Phường Thanh Bình'!T39+'[2]Phường Vân Giang'!T39+'[2]Xã Ninh Nhất'!T39+'[2]Xã Ninh Phúc'!T39+'[2]Xã Ninh Tiến'!T39+'[2]Xã Song An'!T39+'[2]Xã Song Lãng'!T39+'[2]Xã Tam Quang'!T39+'[2]Xã Tân Hòa'!T39+'[2]Xã Tân Lập'!T39+'[2]Xã Tân Phong'!T39+'[2]Xã Trung An'!T39+'[2]Xã Tự Tân'!T39+'[2]Xã Việt Hùng'!T39+'[2]Xã Việt Thuận'!T39+'[2]Xã Vũ Đoài'!T39+'[2]Xã Vũ Hội'!T39+'[2]Xã Vũ Tiến'!T39+'[2]Xã Vũ Vân'!T39+'[2]Xã Vũ Vinh'!T39+'[2]Xã Xuân Hòa'!T39</f>
        <v>0</v>
      </c>
      <c r="U39" s="129">
        <f>'[2]Phường 1'!U39+'[2]Phường 2'!U39+'[2]Phường 3'!U39+'[2]Phường An Đôn'!U39+'[2]Xã Hải Lệ'!U39+'[2]Phường Ninh Phong'!U39+'[2]Phường Ninh Sơn'!U39+'[2]Phường Phúc Thành'!U39+'[2]Phường Tân Thành'!U39+'[2]Phường Thanh Bình'!U39+'[2]Phường Vân Giang'!U39+'[2]Xã Ninh Nhất'!U39+'[2]Xã Ninh Phúc'!U39+'[2]Xã Ninh Tiến'!U39+'[2]Xã Song An'!U39+'[2]Xã Song Lãng'!U39+'[2]Xã Tam Quang'!U39+'[2]Xã Tân Hòa'!U39+'[2]Xã Tân Lập'!U39+'[2]Xã Tân Phong'!U39+'[2]Xã Trung An'!U39+'[2]Xã Tự Tân'!U39+'[2]Xã Việt Hùng'!U39+'[2]Xã Việt Thuận'!U39+'[2]Xã Vũ Đoài'!U39+'[2]Xã Vũ Hội'!U39+'[2]Xã Vũ Tiến'!U39+'[2]Xã Vũ Vân'!U39+'[2]Xã Vũ Vinh'!U39+'[2]Xã Xuân Hòa'!U39</f>
        <v>0</v>
      </c>
      <c r="V39" s="129">
        <f>'[2]Phường 1'!V39+'[2]Phường 2'!V39+'[2]Phường 3'!V39+'[2]Phường An Đôn'!V39+'[2]Xã Hải Lệ'!V39+'[2]Phường Ninh Phong'!V39+'[2]Phường Ninh Sơn'!V39+'[2]Phường Phúc Thành'!V39+'[2]Phường Tân Thành'!V39+'[2]Phường Thanh Bình'!V39+'[2]Phường Vân Giang'!V39+'[2]Xã Ninh Nhất'!V39+'[2]Xã Ninh Phúc'!V39+'[2]Xã Ninh Tiến'!V39+'[2]Xã Song An'!V39+'[2]Xã Song Lãng'!V39+'[2]Xã Tam Quang'!V39+'[2]Xã Tân Hòa'!V39+'[2]Xã Tân Lập'!V39+'[2]Xã Tân Phong'!V39+'[2]Xã Trung An'!V39+'[2]Xã Tự Tân'!V39+'[2]Xã Việt Hùng'!V39+'[2]Xã Việt Thuận'!V39+'[2]Xã Vũ Đoài'!V39+'[2]Xã Vũ Hội'!V39+'[2]Xã Vũ Tiến'!V39+'[2]Xã Vũ Vân'!V39+'[2]Xã Vũ Vinh'!V39+'[2]Xã Xuân Hòa'!V39</f>
        <v>0</v>
      </c>
      <c r="W39" s="129">
        <f>'[2]Phường 1'!W39+'[2]Phường 2'!W39+'[2]Phường 3'!W39+'[2]Phường An Đôn'!W39+'[2]Xã Hải Lệ'!W39+'[2]Phường Ninh Phong'!W39+'[2]Phường Ninh Sơn'!W39+'[2]Phường Phúc Thành'!W39+'[2]Phường Tân Thành'!W39+'[2]Phường Thanh Bình'!W39+'[2]Phường Vân Giang'!W39+'[2]Xã Ninh Nhất'!W39+'[2]Xã Ninh Phúc'!W39+'[2]Xã Ninh Tiến'!W39+'[2]Xã Song An'!W39+'[2]Xã Song Lãng'!W39+'[2]Xã Tam Quang'!W39+'[2]Xã Tân Hòa'!W39+'[2]Xã Tân Lập'!W39+'[2]Xã Tân Phong'!W39+'[2]Xã Trung An'!W39+'[2]Xã Tự Tân'!W39+'[2]Xã Việt Hùng'!W39+'[2]Xã Việt Thuận'!W39+'[2]Xã Vũ Đoài'!W39+'[2]Xã Vũ Hội'!W39+'[2]Xã Vũ Tiến'!W39+'[2]Xã Vũ Vân'!W39+'[2]Xã Vũ Vinh'!W39+'[2]Xã Xuân Hòa'!W39</f>
        <v>0</v>
      </c>
      <c r="X39" s="129">
        <f>'[2]Phường 1'!X39+'[2]Phường 2'!X39+'[2]Phường 3'!X39+'[2]Phường An Đôn'!X39+'[2]Xã Hải Lệ'!X39+'[2]Phường Ninh Phong'!X39+'[2]Phường Ninh Sơn'!X39+'[2]Phường Phúc Thành'!X39+'[2]Phường Tân Thành'!X39+'[2]Phường Thanh Bình'!X39+'[2]Phường Vân Giang'!X39+'[2]Xã Ninh Nhất'!X39+'[2]Xã Ninh Phúc'!X39+'[2]Xã Ninh Tiến'!X39+'[2]Xã Song An'!X39+'[2]Xã Song Lãng'!X39+'[2]Xã Tam Quang'!X39+'[2]Xã Tân Hòa'!X39+'[2]Xã Tân Lập'!X39+'[2]Xã Tân Phong'!X39+'[2]Xã Trung An'!X39+'[2]Xã Tự Tân'!X39+'[2]Xã Việt Hùng'!X39+'[2]Xã Việt Thuận'!X39+'[2]Xã Vũ Đoài'!X39+'[2]Xã Vũ Hội'!X39+'[2]Xã Vũ Tiến'!X39+'[2]Xã Vũ Vân'!X39+'[2]Xã Vũ Vinh'!X39+'[2]Xã Xuân Hòa'!X39</f>
        <v>0</v>
      </c>
      <c r="Y39" s="129">
        <f>SUM(Z39:AF39)+ SUM(AH39:AI39)</f>
        <v>0</v>
      </c>
      <c r="Z39" s="130">
        <f>'[2]Phường 1'!Z39+'[2]Phường 2'!Z39+'[2]Phường 3'!Z39+'[2]Phường An Đôn'!Z39+'[2]Xã Hải Lệ'!Z39+'[2]Phường Ninh Phong'!Z39+'[2]Phường Ninh Sơn'!Z39+'[2]Phường Phúc Thành'!Z39+'[2]Phường Tân Thành'!Z39+'[2]Phường Thanh Bình'!Z39+'[2]Phường Vân Giang'!Z39+'[2]Xã Ninh Nhất'!Z39+'[2]Xã Ninh Phúc'!Z39+'[2]Xã Ninh Tiến'!Z39+'[2]Xã Song An'!Z39+'[2]Xã Song Lãng'!Z39+'[2]Xã Tam Quang'!Z39+'[2]Xã Tân Hòa'!Z39+'[2]Xã Tân Lập'!Z39+'[2]Xã Tân Phong'!Z39+'[2]Xã Trung An'!Z39+'[2]Xã Tự Tân'!Z39+'[2]Xã Việt Hùng'!Z39+'[2]Xã Việt Thuận'!Z39+'[2]Xã Vũ Đoài'!Z39+'[2]Xã Vũ Hội'!Z39+'[2]Xã Vũ Tiến'!Z39+'[2]Xã Vũ Vân'!Z39+'[2]Xã Vũ Vinh'!Z39+'[2]Xã Xuân Hòa'!Z39</f>
        <v>0</v>
      </c>
      <c r="AA39" s="130">
        <f>'[2]Phường 1'!AA39+'[2]Phường 2'!AA39+'[2]Phường 3'!AA39+'[2]Phường An Đôn'!AA39+'[2]Xã Hải Lệ'!AA39+'[2]Phường Ninh Phong'!AA39+'[2]Phường Ninh Sơn'!AA39+'[2]Phường Phúc Thành'!AA39+'[2]Phường Tân Thành'!AA39+'[2]Phường Thanh Bình'!AA39+'[2]Phường Vân Giang'!AA39+'[2]Xã Ninh Nhất'!AA39+'[2]Xã Ninh Phúc'!AA39+'[2]Xã Ninh Tiến'!AA39+'[2]Xã Song An'!AA39+'[2]Xã Song Lãng'!AA39+'[2]Xã Tam Quang'!AA39+'[2]Xã Tân Hòa'!AA39+'[2]Xã Tân Lập'!AA39+'[2]Xã Tân Phong'!AA39+'[2]Xã Trung An'!AA39+'[2]Xã Tự Tân'!AA39+'[2]Xã Việt Hùng'!AA39+'[2]Xã Việt Thuận'!AA39+'[2]Xã Vũ Đoài'!AA39+'[2]Xã Vũ Hội'!AA39+'[2]Xã Vũ Tiến'!AA39+'[2]Xã Vũ Vân'!AA39+'[2]Xã Vũ Vinh'!AA39+'[2]Xã Xuân Hòa'!AA39</f>
        <v>0</v>
      </c>
      <c r="AB39" s="130">
        <f>'[2]Phường 1'!AB39+'[2]Phường 2'!AB39+'[2]Phường 3'!AB39+'[2]Phường An Đôn'!AB39+'[2]Xã Hải Lệ'!AB39+'[2]Phường Ninh Phong'!AB39+'[2]Phường Ninh Sơn'!AB39+'[2]Phường Phúc Thành'!AB39+'[2]Phường Tân Thành'!AB39+'[2]Phường Thanh Bình'!AB39+'[2]Phường Vân Giang'!AB39+'[2]Xã Ninh Nhất'!AB39+'[2]Xã Ninh Phúc'!AB39+'[2]Xã Ninh Tiến'!AB39+'[2]Xã Song An'!AB39+'[2]Xã Song Lãng'!AB39+'[2]Xã Tam Quang'!AB39+'[2]Xã Tân Hòa'!AB39+'[2]Xã Tân Lập'!AB39+'[2]Xã Tân Phong'!AB39+'[2]Xã Trung An'!AB39+'[2]Xã Tự Tân'!AB39+'[2]Xã Việt Hùng'!AB39+'[2]Xã Việt Thuận'!AB39+'[2]Xã Vũ Đoài'!AB39+'[2]Xã Vũ Hội'!AB39+'[2]Xã Vũ Tiến'!AB39+'[2]Xã Vũ Vân'!AB39+'[2]Xã Vũ Vinh'!AB39+'[2]Xã Xuân Hòa'!AB39</f>
        <v>0</v>
      </c>
      <c r="AC39" s="130">
        <f>'[2]Phường 1'!AC39+'[2]Phường 2'!AC39+'[2]Phường 3'!AC39+'[2]Phường An Đôn'!AC39+'[2]Xã Hải Lệ'!AC39+'[2]Phường Ninh Phong'!AC39+'[2]Phường Ninh Sơn'!AC39+'[2]Phường Phúc Thành'!AC39+'[2]Phường Tân Thành'!AC39+'[2]Phường Thanh Bình'!AC39+'[2]Phường Vân Giang'!AC39+'[2]Xã Ninh Nhất'!AC39+'[2]Xã Ninh Phúc'!AC39+'[2]Xã Ninh Tiến'!AC39+'[2]Xã Song An'!AC39+'[2]Xã Song Lãng'!AC39+'[2]Xã Tam Quang'!AC39+'[2]Xã Tân Hòa'!AC39+'[2]Xã Tân Lập'!AC39+'[2]Xã Tân Phong'!AC39+'[2]Xã Trung An'!AC39+'[2]Xã Tự Tân'!AC39+'[2]Xã Việt Hùng'!AC39+'[2]Xã Việt Thuận'!AC39+'[2]Xã Vũ Đoài'!AC39+'[2]Xã Vũ Hội'!AC39+'[2]Xã Vũ Tiến'!AC39+'[2]Xã Vũ Vân'!AC39+'[2]Xã Vũ Vinh'!AC39+'[2]Xã Xuân Hòa'!AC39</f>
        <v>0</v>
      </c>
      <c r="AD39" s="130">
        <f>'[2]Phường 1'!AD39+'[2]Phường 2'!AD39+'[2]Phường 3'!AD39+'[2]Phường An Đôn'!AD39+'[2]Xã Hải Lệ'!AD39+'[2]Phường Ninh Phong'!AD39+'[2]Phường Ninh Sơn'!AD39+'[2]Phường Phúc Thành'!AD39+'[2]Phường Tân Thành'!AD39+'[2]Phường Thanh Bình'!AD39+'[2]Phường Vân Giang'!AD39+'[2]Xã Ninh Nhất'!AD39+'[2]Xã Ninh Phúc'!AD39+'[2]Xã Ninh Tiến'!AD39+'[2]Xã Song An'!AD39+'[2]Xã Song Lãng'!AD39+'[2]Xã Tam Quang'!AD39+'[2]Xã Tân Hòa'!AD39+'[2]Xã Tân Lập'!AD39+'[2]Xã Tân Phong'!AD39+'[2]Xã Trung An'!AD39+'[2]Xã Tự Tân'!AD39+'[2]Xã Việt Hùng'!AD39+'[2]Xã Việt Thuận'!AD39+'[2]Xã Vũ Đoài'!AD39+'[2]Xã Vũ Hội'!AD39+'[2]Xã Vũ Tiến'!AD39+'[2]Xã Vũ Vân'!AD39+'[2]Xã Vũ Vinh'!AD39+'[2]Xã Xuân Hòa'!AD39</f>
        <v>0</v>
      </c>
      <c r="AE39" s="130">
        <f>'[2]Phường 1'!AE39+'[2]Phường 2'!AE39+'[2]Phường 3'!AE39+'[2]Phường An Đôn'!AE39+'[2]Xã Hải Lệ'!AE39+'[2]Phường Ninh Phong'!AE39+'[2]Phường Ninh Sơn'!AE39+'[2]Phường Phúc Thành'!AE39+'[2]Phường Tân Thành'!AE39+'[2]Phường Thanh Bình'!AE39+'[2]Phường Vân Giang'!AE39+'[2]Xã Ninh Nhất'!AE39+'[2]Xã Ninh Phúc'!AE39+'[2]Xã Ninh Tiến'!AE39+'[2]Xã Song An'!AE39+'[2]Xã Song Lãng'!AE39+'[2]Xã Tam Quang'!AE39+'[2]Xã Tân Hòa'!AE39+'[2]Xã Tân Lập'!AE39+'[2]Xã Tân Phong'!AE39+'[2]Xã Trung An'!AE39+'[2]Xã Tự Tân'!AE39+'[2]Xã Việt Hùng'!AE39+'[2]Xã Việt Thuận'!AE39+'[2]Xã Vũ Đoài'!AE39+'[2]Xã Vũ Hội'!AE39+'[2]Xã Vũ Tiến'!AE39+'[2]Xã Vũ Vân'!AE39+'[2]Xã Vũ Vinh'!AE39+'[2]Xã Xuân Hòa'!AE39</f>
        <v>0</v>
      </c>
      <c r="AF39" s="130">
        <f>'[2]Phường 1'!AF39+'[2]Phường 2'!AF39+'[2]Phường 3'!AF39+'[2]Phường An Đôn'!AF39+'[2]Xã Hải Lệ'!AF39+'[2]Phường Ninh Phong'!AF39+'[2]Phường Ninh Sơn'!AF39+'[2]Phường Phúc Thành'!AF39+'[2]Phường Tân Thành'!AF39+'[2]Phường Thanh Bình'!AF39+'[2]Phường Vân Giang'!AF39+'[2]Xã Ninh Nhất'!AF39+'[2]Xã Ninh Phúc'!AF39+'[2]Xã Ninh Tiến'!AF39+'[2]Xã Song An'!AF39+'[2]Xã Song Lãng'!AF39+'[2]Xã Tam Quang'!AF39+'[2]Xã Tân Hòa'!AF39+'[2]Xã Tân Lập'!AF39+'[2]Xã Tân Phong'!AF39+'[2]Xã Trung An'!AF39+'[2]Xã Tự Tân'!AF39+'[2]Xã Việt Hùng'!AF39+'[2]Xã Việt Thuận'!AF39+'[2]Xã Vũ Đoài'!AF39+'[2]Xã Vũ Hội'!AF39+'[2]Xã Vũ Tiến'!AF39+'[2]Xã Vũ Vân'!AF39+'[2]Xã Vũ Vinh'!AF39+'[2]Xã Xuân Hòa'!AF39</f>
        <v>0</v>
      </c>
      <c r="AG39" s="143">
        <f>$D39-$BO39</f>
        <v>0</v>
      </c>
      <c r="AH39" s="130">
        <f>'[2]Phường 1'!AH39+'[2]Phường 2'!AH39+'[2]Phường 3'!AH39+'[2]Phường An Đôn'!AH39+'[2]Xã Hải Lệ'!AH39+'[2]Phường Ninh Phong'!AH39+'[2]Phường Ninh Sơn'!AH39+'[2]Phường Phúc Thành'!AH39+'[2]Phường Tân Thành'!AH39+'[2]Phường Thanh Bình'!AH39+'[2]Phường Vân Giang'!AH39+'[2]Xã Ninh Nhất'!AH39+'[2]Xã Ninh Phúc'!AH39+'[2]Xã Ninh Tiến'!AH39+'[2]Xã Song An'!AH39+'[2]Xã Song Lãng'!AH39+'[2]Xã Tam Quang'!AH39+'[2]Xã Tân Hòa'!AH39+'[2]Xã Tân Lập'!AH39+'[2]Xã Tân Phong'!AH39+'[2]Xã Trung An'!AH39+'[2]Xã Tự Tân'!AH39+'[2]Xã Việt Hùng'!AH39+'[2]Xã Việt Thuận'!AH39+'[2]Xã Vũ Đoài'!AH39+'[2]Xã Vũ Hội'!AH39+'[2]Xã Vũ Tiến'!AH39+'[2]Xã Vũ Vân'!AH39+'[2]Xã Vũ Vinh'!AH39+'[2]Xã Xuân Hòa'!AH39</f>
        <v>0</v>
      </c>
      <c r="AI39" s="130">
        <f>'[2]Phường 1'!AI39+'[2]Phường 2'!AI39+'[2]Phường 3'!AI39+'[2]Phường An Đôn'!AI39+'[2]Xã Hải Lệ'!AI39+'[2]Phường Ninh Phong'!AI39+'[2]Phường Ninh Sơn'!AI39+'[2]Phường Phúc Thành'!AI39+'[2]Phường Tân Thành'!AI39+'[2]Phường Thanh Bình'!AI39+'[2]Phường Vân Giang'!AI39+'[2]Xã Ninh Nhất'!AI39+'[2]Xã Ninh Phúc'!AI39+'[2]Xã Ninh Tiến'!AI39+'[2]Xã Song An'!AI39+'[2]Xã Song Lãng'!AI39+'[2]Xã Tam Quang'!AI39+'[2]Xã Tân Hòa'!AI39+'[2]Xã Tân Lập'!AI39+'[2]Xã Tân Phong'!AI39+'[2]Xã Trung An'!AI39+'[2]Xã Tự Tân'!AI39+'[2]Xã Việt Hùng'!AI39+'[2]Xã Việt Thuận'!AI39+'[2]Xã Vũ Đoài'!AI39+'[2]Xã Vũ Hội'!AI39+'[2]Xã Vũ Tiến'!AI39+'[2]Xã Vũ Vân'!AI39+'[2]Xã Vũ Vinh'!AI39+'[2]Xã Xuân Hòa'!AI39</f>
        <v>0</v>
      </c>
      <c r="AJ39" s="129">
        <f t="shared" si="21"/>
        <v>0</v>
      </c>
      <c r="AK39" s="130">
        <f>'[2]Phường 1'!AK39+'[2]Phường 2'!AK39+'[2]Phường 3'!AK39+'[2]Phường An Đôn'!AK39+'[2]Xã Hải Lệ'!AK39+'[2]Phường Ninh Phong'!AK39+'[2]Phường Ninh Sơn'!AK39+'[2]Phường Phúc Thành'!AK39+'[2]Phường Tân Thành'!AK39+'[2]Phường Thanh Bình'!AK39+'[2]Phường Vân Giang'!AK39+'[2]Xã Ninh Nhất'!AK39+'[2]Xã Ninh Phúc'!AK39+'[2]Xã Ninh Tiến'!AK39+'[2]Xã Song An'!AK39+'[2]Xã Song Lãng'!AK39+'[2]Xã Tam Quang'!AK39+'[2]Xã Tân Hòa'!AK39+'[2]Xã Tân Lập'!AK39+'[2]Xã Tân Phong'!AK39+'[2]Xã Trung An'!AK39+'[2]Xã Tự Tân'!AK39+'[2]Xã Việt Hùng'!AK39+'[2]Xã Việt Thuận'!AK39+'[2]Xã Vũ Đoài'!AK39+'[2]Xã Vũ Hội'!AK39+'[2]Xã Vũ Tiến'!AK39+'[2]Xã Vũ Vân'!AK39+'[2]Xã Vũ Vinh'!AK39+'[2]Xã Xuân Hòa'!AK39</f>
        <v>0</v>
      </c>
      <c r="AL39" s="130">
        <f>'[2]Phường 1'!AL39+'[2]Phường 2'!AL39+'[2]Phường 3'!AL39+'[2]Phường An Đôn'!AL39+'[2]Xã Hải Lệ'!AL39+'[2]Phường Ninh Phong'!AL39+'[2]Phường Ninh Sơn'!AL39+'[2]Phường Phúc Thành'!AL39+'[2]Phường Tân Thành'!AL39+'[2]Phường Thanh Bình'!AL39+'[2]Phường Vân Giang'!AL39+'[2]Xã Ninh Nhất'!AL39+'[2]Xã Ninh Phúc'!AL39+'[2]Xã Ninh Tiến'!AL39+'[2]Xã Song An'!AL39+'[2]Xã Song Lãng'!AL39+'[2]Xã Tam Quang'!AL39+'[2]Xã Tân Hòa'!AL39+'[2]Xã Tân Lập'!AL39+'[2]Xã Tân Phong'!AL39+'[2]Xã Trung An'!AL39+'[2]Xã Tự Tân'!AL39+'[2]Xã Việt Hùng'!AL39+'[2]Xã Việt Thuận'!AL39+'[2]Xã Vũ Đoài'!AL39+'[2]Xã Vũ Hội'!AL39+'[2]Xã Vũ Tiến'!AL39+'[2]Xã Vũ Vân'!AL39+'[2]Xã Vũ Vinh'!AL39+'[2]Xã Xuân Hòa'!AL39</f>
        <v>0</v>
      </c>
      <c r="AM39" s="130">
        <f>'[2]Phường 1'!AM39+'[2]Phường 2'!AM39+'[2]Phường 3'!AM39+'[2]Phường An Đôn'!AM39+'[2]Xã Hải Lệ'!AM39+'[2]Phường Ninh Phong'!AM39+'[2]Phường Ninh Sơn'!AM39+'[2]Phường Phúc Thành'!AM39+'[2]Phường Tân Thành'!AM39+'[2]Phường Thanh Bình'!AM39+'[2]Phường Vân Giang'!AM39+'[2]Xã Ninh Nhất'!AM39+'[2]Xã Ninh Phúc'!AM39+'[2]Xã Ninh Tiến'!AM39+'[2]Xã Song An'!AM39+'[2]Xã Song Lãng'!AM39+'[2]Xã Tam Quang'!AM39+'[2]Xã Tân Hòa'!AM39+'[2]Xã Tân Lập'!AM39+'[2]Xã Tân Phong'!AM39+'[2]Xã Trung An'!AM39+'[2]Xã Tự Tân'!AM39+'[2]Xã Việt Hùng'!AM39+'[2]Xã Việt Thuận'!AM39+'[2]Xã Vũ Đoài'!AM39+'[2]Xã Vũ Hội'!AM39+'[2]Xã Vũ Tiến'!AM39+'[2]Xã Vũ Vân'!AM39+'[2]Xã Vũ Vinh'!AM39+'[2]Xã Xuân Hòa'!AM39</f>
        <v>0</v>
      </c>
      <c r="AN39" s="130">
        <f>'[2]Phường 1'!AN39+'[2]Phường 2'!AN39+'[2]Phường 3'!AN39+'[2]Phường An Đôn'!AN39+'[2]Xã Hải Lệ'!AN39+'[2]Phường Ninh Phong'!AN39+'[2]Phường Ninh Sơn'!AN39+'[2]Phường Phúc Thành'!AN39+'[2]Phường Tân Thành'!AN39+'[2]Phường Thanh Bình'!AN39+'[2]Phường Vân Giang'!AN39+'[2]Xã Ninh Nhất'!AN39+'[2]Xã Ninh Phúc'!AN39+'[2]Xã Ninh Tiến'!AN39+'[2]Xã Song An'!AN39+'[2]Xã Song Lãng'!AN39+'[2]Xã Tam Quang'!AN39+'[2]Xã Tân Hòa'!AN39+'[2]Xã Tân Lập'!AN39+'[2]Xã Tân Phong'!AN39+'[2]Xã Trung An'!AN39+'[2]Xã Tự Tân'!AN39+'[2]Xã Việt Hùng'!AN39+'[2]Xã Việt Thuận'!AN39+'[2]Xã Vũ Đoài'!AN39+'[2]Xã Vũ Hội'!AN39+'[2]Xã Vũ Tiến'!AN39+'[2]Xã Vũ Vân'!AN39+'[2]Xã Vũ Vinh'!AN39+'[2]Xã Xuân Hòa'!AN39</f>
        <v>0</v>
      </c>
      <c r="AO39" s="130">
        <f>'[2]Phường 1'!AO39+'[2]Phường 2'!AO39+'[2]Phường 3'!AO39+'[2]Phường An Đôn'!AO39+'[2]Xã Hải Lệ'!AO39+'[2]Phường Ninh Phong'!AO39+'[2]Phường Ninh Sơn'!AO39+'[2]Phường Phúc Thành'!AO39+'[2]Phường Tân Thành'!AO39+'[2]Phường Thanh Bình'!AO39+'[2]Phường Vân Giang'!AO39+'[2]Xã Ninh Nhất'!AO39+'[2]Xã Ninh Phúc'!AO39+'[2]Xã Ninh Tiến'!AO39+'[2]Xã Song An'!AO39+'[2]Xã Song Lãng'!AO39+'[2]Xã Tam Quang'!AO39+'[2]Xã Tân Hòa'!AO39+'[2]Xã Tân Lập'!AO39+'[2]Xã Tân Phong'!AO39+'[2]Xã Trung An'!AO39+'[2]Xã Tự Tân'!AO39+'[2]Xã Việt Hùng'!AO39+'[2]Xã Việt Thuận'!AO39+'[2]Xã Vũ Đoài'!AO39+'[2]Xã Vũ Hội'!AO39+'[2]Xã Vũ Tiến'!AO39+'[2]Xã Vũ Vân'!AO39+'[2]Xã Vũ Vinh'!AO39+'[2]Xã Xuân Hòa'!AO39</f>
        <v>0</v>
      </c>
      <c r="AP39" s="130">
        <f>'[2]Phường 1'!AP39+'[2]Phường 2'!AP39+'[2]Phường 3'!AP39+'[2]Phường An Đôn'!AP39+'[2]Xã Hải Lệ'!AP39+'[2]Phường Ninh Phong'!AP39+'[2]Phường Ninh Sơn'!AP39+'[2]Phường Phúc Thành'!AP39+'[2]Phường Tân Thành'!AP39+'[2]Phường Thanh Bình'!AP39+'[2]Phường Vân Giang'!AP39+'[2]Xã Ninh Nhất'!AP39+'[2]Xã Ninh Phúc'!AP39+'[2]Xã Ninh Tiến'!AP39+'[2]Xã Song An'!AP39+'[2]Xã Song Lãng'!AP39+'[2]Xã Tam Quang'!AP39+'[2]Xã Tân Hòa'!AP39+'[2]Xã Tân Lập'!AP39+'[2]Xã Tân Phong'!AP39+'[2]Xã Trung An'!AP39+'[2]Xã Tự Tân'!AP39+'[2]Xã Việt Hùng'!AP39+'[2]Xã Việt Thuận'!AP39+'[2]Xã Vũ Đoài'!AP39+'[2]Xã Vũ Hội'!AP39+'[2]Xã Vũ Tiến'!AP39+'[2]Xã Vũ Vân'!AP39+'[2]Xã Vũ Vinh'!AP39+'[2]Xã Xuân Hòa'!AP39</f>
        <v>0</v>
      </c>
      <c r="AQ39" s="129">
        <f t="shared" si="20"/>
        <v>0</v>
      </c>
      <c r="AR39" s="130">
        <f>'[2]Phường 1'!AR39+'[2]Phường 2'!AR39+'[2]Phường 3'!AR39+'[2]Phường An Đôn'!AR39+'[2]Xã Hải Lệ'!AR39+'[2]Phường Ninh Phong'!AR39+'[2]Phường Ninh Sơn'!AR39+'[2]Phường Phúc Thành'!AR39+'[2]Phường Tân Thành'!AR39+'[2]Phường Thanh Bình'!AR39+'[2]Phường Vân Giang'!AR39+'[2]Xã Ninh Nhất'!AR39+'[2]Xã Ninh Phúc'!AR39+'[2]Xã Ninh Tiến'!AR39+'[2]Xã Song An'!AR39+'[2]Xã Song Lãng'!AR39+'[2]Xã Tam Quang'!AR39+'[2]Xã Tân Hòa'!AR39+'[2]Xã Tân Lập'!AR39+'[2]Xã Tân Phong'!AR39+'[2]Xã Trung An'!AR39+'[2]Xã Tự Tân'!AR39+'[2]Xã Việt Hùng'!AR39+'[2]Xã Việt Thuận'!AR39+'[2]Xã Vũ Đoài'!AR39+'[2]Xã Vũ Hội'!AR39+'[2]Xã Vũ Tiến'!AR39+'[2]Xã Vũ Vân'!AR39+'[2]Xã Vũ Vinh'!AR39+'[2]Xã Xuân Hòa'!AR39</f>
        <v>0</v>
      </c>
      <c r="AS39" s="130">
        <v>0</v>
      </c>
      <c r="AT39" s="130">
        <v>0</v>
      </c>
      <c r="AU39" s="130">
        <v>0</v>
      </c>
      <c r="AV39" s="130">
        <v>0</v>
      </c>
      <c r="AW39" s="130">
        <v>0</v>
      </c>
      <c r="AX39" s="130">
        <v>0</v>
      </c>
      <c r="AY39" s="130">
        <v>0</v>
      </c>
      <c r="AZ39" s="130">
        <v>0</v>
      </c>
      <c r="BA39" s="130">
        <v>0</v>
      </c>
      <c r="BB39" s="129">
        <v>0</v>
      </c>
      <c r="BC39" s="129">
        <v>0</v>
      </c>
      <c r="BD39" s="129">
        <v>0</v>
      </c>
      <c r="BE39" s="129">
        <v>0</v>
      </c>
      <c r="BF39" s="130">
        <v>0</v>
      </c>
      <c r="BG39" s="130">
        <v>0</v>
      </c>
      <c r="BH39" s="129">
        <v>0</v>
      </c>
      <c r="BI39" s="127">
        <v>0</v>
      </c>
      <c r="BJ39" s="130">
        <v>0</v>
      </c>
      <c r="BK39" s="130">
        <v>0</v>
      </c>
      <c r="BL39" s="130">
        <v>0</v>
      </c>
      <c r="BM39" s="130">
        <v>0</v>
      </c>
      <c r="BN39" s="130">
        <v>0</v>
      </c>
      <c r="BO39" s="129">
        <v>0</v>
      </c>
      <c r="BP39" s="131">
        <v>0</v>
      </c>
      <c r="BQ39" s="131">
        <v>0</v>
      </c>
      <c r="BR39" s="92">
        <f>'17-CH'!$G39</f>
        <v>0</v>
      </c>
      <c r="BS39" s="116">
        <f t="shared" si="1"/>
        <v>0</v>
      </c>
    </row>
    <row r="40" spans="1:71" ht="19.899999999999999" customHeight="1">
      <c r="A40" s="126" t="s">
        <v>137</v>
      </c>
      <c r="B40" s="88" t="s">
        <v>95</v>
      </c>
      <c r="C40" s="87" t="s">
        <v>106</v>
      </c>
      <c r="D40" s="129">
        <f>'[2]01CH'!D40</f>
        <v>0</v>
      </c>
      <c r="E40" s="127">
        <f t="shared" si="18"/>
        <v>0</v>
      </c>
      <c r="F40" s="129">
        <f t="shared" si="14"/>
        <v>0</v>
      </c>
      <c r="G40" s="129">
        <f>'[2]Phường 1'!G40+'[2]Phường 2'!G40+'[2]Phường 3'!G40+'[2]Phường An Đôn'!G40+'[2]Xã Hải Lệ'!G40+'[2]Phường Ninh Phong'!G40+'[2]Phường Ninh Sơn'!G40+'[2]Phường Phúc Thành'!G40+'[2]Phường Tân Thành'!G40+'[2]Phường Thanh Bình'!G40+'[2]Phường Vân Giang'!G40+'[2]Xã Ninh Nhất'!G40+'[2]Xã Ninh Phúc'!G40+'[2]Xã Ninh Tiến'!G40+'[2]Xã Song An'!G40+'[2]Xã Song Lãng'!G40+'[2]Xã Tam Quang'!G40+'[2]Xã Tân Hòa'!G40+'[2]Xã Tân Lập'!G40+'[2]Xã Tân Phong'!G40+'[2]Xã Trung An'!G40+'[2]Xã Tự Tân'!G40+'[2]Xã Việt Hùng'!G40+'[2]Xã Việt Thuận'!G40+'[2]Xã Vũ Đoài'!G40+'[2]Xã Vũ Hội'!G40+'[2]Xã Vũ Tiến'!G40+'[2]Xã Vũ Vân'!G40+'[2]Xã Vũ Vinh'!G40+'[2]Xã Xuân Hòa'!G40</f>
        <v>0</v>
      </c>
      <c r="H40" s="129">
        <f>'[2]Phường 1'!H40+'[2]Phường 2'!H40+'[2]Phường 3'!H40+'[2]Phường An Đôn'!H40+'[2]Xã Hải Lệ'!H40+'[2]Phường Ninh Phong'!H40+'[2]Phường Ninh Sơn'!H40+'[2]Phường Phúc Thành'!H40+'[2]Phường Tân Thành'!H40+'[2]Phường Thanh Bình'!H40+'[2]Phường Vân Giang'!H40+'[2]Xã Ninh Nhất'!H40+'[2]Xã Ninh Phúc'!H40+'[2]Xã Ninh Tiến'!H40+'[2]Xã Song An'!H40+'[2]Xã Song Lãng'!H40+'[2]Xã Tam Quang'!H40+'[2]Xã Tân Hòa'!H40+'[2]Xã Tân Lập'!H40+'[2]Xã Tân Phong'!H40+'[2]Xã Trung An'!H40+'[2]Xã Tự Tân'!H40+'[2]Xã Việt Hùng'!H40+'[2]Xã Việt Thuận'!H40+'[2]Xã Vũ Đoài'!H40+'[2]Xã Vũ Hội'!H40+'[2]Xã Vũ Tiến'!H40+'[2]Xã Vũ Vân'!H40+'[2]Xã Vũ Vinh'!H40+'[2]Xã Xuân Hòa'!H40</f>
        <v>0</v>
      </c>
      <c r="I40" s="129">
        <f>'[2]Phường 1'!I40+'[2]Phường 2'!I40+'[2]Phường 3'!I40+'[2]Phường An Đôn'!I40+'[2]Xã Hải Lệ'!I40+'[2]Phường Ninh Phong'!I40+'[2]Phường Ninh Sơn'!I40+'[2]Phường Phúc Thành'!I40+'[2]Phường Tân Thành'!I40+'[2]Phường Thanh Bình'!I40+'[2]Phường Vân Giang'!I40+'[2]Xã Ninh Nhất'!I40+'[2]Xã Ninh Phúc'!I40+'[2]Xã Ninh Tiến'!I40+'[2]Xã Song An'!I40+'[2]Xã Song Lãng'!I40+'[2]Xã Tam Quang'!I40+'[2]Xã Tân Hòa'!I40+'[2]Xã Tân Lập'!I40+'[2]Xã Tân Phong'!I40+'[2]Xã Trung An'!I40+'[2]Xã Tự Tân'!I40+'[2]Xã Việt Hùng'!I40+'[2]Xã Việt Thuận'!I40+'[2]Xã Vũ Đoài'!I40+'[2]Xã Vũ Hội'!I40+'[2]Xã Vũ Tiến'!I40+'[2]Xã Vũ Vân'!I40+'[2]Xã Vũ Vinh'!I40+'[2]Xã Xuân Hòa'!I40</f>
        <v>0</v>
      </c>
      <c r="J40" s="129">
        <f>'[2]Phường 1'!J40+'[2]Phường 2'!J40+'[2]Phường 3'!J40+'[2]Phường An Đôn'!J40+'[2]Xã Hải Lệ'!J40+'[2]Phường Ninh Phong'!J40+'[2]Phường Ninh Sơn'!J40+'[2]Phường Phúc Thành'!J40+'[2]Phường Tân Thành'!J40+'[2]Phường Thanh Bình'!J40+'[2]Phường Vân Giang'!J40+'[2]Xã Ninh Nhất'!J40+'[2]Xã Ninh Phúc'!J40+'[2]Xã Ninh Tiến'!J40+'[2]Xã Song An'!J40+'[2]Xã Song Lãng'!J40+'[2]Xã Tam Quang'!J40+'[2]Xã Tân Hòa'!J40+'[2]Xã Tân Lập'!J40+'[2]Xã Tân Phong'!J40+'[2]Xã Trung An'!J40+'[2]Xã Tự Tân'!J40+'[2]Xã Việt Hùng'!J40+'[2]Xã Việt Thuận'!J40+'[2]Xã Vũ Đoài'!J40+'[2]Xã Vũ Hội'!J40+'[2]Xã Vũ Tiến'!J40+'[2]Xã Vũ Vân'!J40+'[2]Xã Vũ Vinh'!J40+'[2]Xã Xuân Hòa'!J40</f>
        <v>0</v>
      </c>
      <c r="K40" s="129">
        <f>'[2]Phường 1'!K40+'[2]Phường 2'!K40+'[2]Phường 3'!K40+'[2]Phường An Đôn'!K40+'[2]Xã Hải Lệ'!K40+'[2]Phường Ninh Phong'!K40+'[2]Phường Ninh Sơn'!K40+'[2]Phường Phúc Thành'!K40+'[2]Phường Tân Thành'!K40+'[2]Phường Thanh Bình'!K40+'[2]Phường Vân Giang'!K40+'[2]Xã Ninh Nhất'!K40+'[2]Xã Ninh Phúc'!K40+'[2]Xã Ninh Tiến'!K40+'[2]Xã Song An'!K40+'[2]Xã Song Lãng'!K40+'[2]Xã Tam Quang'!K40+'[2]Xã Tân Hòa'!K40+'[2]Xã Tân Lập'!K40+'[2]Xã Tân Phong'!K40+'[2]Xã Trung An'!K40+'[2]Xã Tự Tân'!K40+'[2]Xã Việt Hùng'!K40+'[2]Xã Việt Thuận'!K40+'[2]Xã Vũ Đoài'!K40+'[2]Xã Vũ Hội'!K40+'[2]Xã Vũ Tiến'!K40+'[2]Xã Vũ Vân'!K40+'[2]Xã Vũ Vinh'!K40+'[2]Xã Xuân Hòa'!K40</f>
        <v>0</v>
      </c>
      <c r="L40" s="129">
        <f>'[2]Phường 1'!L40+'[2]Phường 2'!L40+'[2]Phường 3'!L40+'[2]Phường An Đôn'!L40+'[2]Xã Hải Lệ'!L40+'[2]Phường Ninh Phong'!L40+'[2]Phường Ninh Sơn'!L40+'[2]Phường Phúc Thành'!L40+'[2]Phường Tân Thành'!L40+'[2]Phường Thanh Bình'!L40+'[2]Phường Vân Giang'!L40+'[2]Xã Ninh Nhất'!L40+'[2]Xã Ninh Phúc'!L40+'[2]Xã Ninh Tiến'!L40+'[2]Xã Song An'!L40+'[2]Xã Song Lãng'!L40+'[2]Xã Tam Quang'!L40+'[2]Xã Tân Hòa'!L40+'[2]Xã Tân Lập'!L40+'[2]Xã Tân Phong'!L40+'[2]Xã Trung An'!L40+'[2]Xã Tự Tân'!L40+'[2]Xã Việt Hùng'!L40+'[2]Xã Việt Thuận'!L40+'[2]Xã Vũ Đoài'!L40+'[2]Xã Vũ Hội'!L40+'[2]Xã Vũ Tiến'!L40+'[2]Xã Vũ Vân'!L40+'[2]Xã Vũ Vinh'!L40+'[2]Xã Xuân Hòa'!L40</f>
        <v>0</v>
      </c>
      <c r="M40" s="129">
        <f>'[2]Phường 1'!M40+'[2]Phường 2'!M40+'[2]Phường 3'!M40+'[2]Phường An Đôn'!M40+'[2]Xã Hải Lệ'!M40+'[2]Phường Ninh Phong'!M40+'[2]Phường Ninh Sơn'!M40+'[2]Phường Phúc Thành'!M40+'[2]Phường Tân Thành'!M40+'[2]Phường Thanh Bình'!M40+'[2]Phường Vân Giang'!M40+'[2]Xã Ninh Nhất'!M40+'[2]Xã Ninh Phúc'!M40+'[2]Xã Ninh Tiến'!M40+'[2]Xã Song An'!M40+'[2]Xã Song Lãng'!M40+'[2]Xã Tam Quang'!M40+'[2]Xã Tân Hòa'!M40+'[2]Xã Tân Lập'!M40+'[2]Xã Tân Phong'!M40+'[2]Xã Trung An'!M40+'[2]Xã Tự Tân'!M40+'[2]Xã Việt Hùng'!M40+'[2]Xã Việt Thuận'!M40+'[2]Xã Vũ Đoài'!M40+'[2]Xã Vũ Hội'!M40+'[2]Xã Vũ Tiến'!M40+'[2]Xã Vũ Vân'!M40+'[2]Xã Vũ Vinh'!M40+'[2]Xã Xuân Hòa'!M40</f>
        <v>0</v>
      </c>
      <c r="N40" s="130">
        <f>'[2]Phường 1'!N40+'[2]Phường 2'!N40+'[2]Phường 3'!N40+'[2]Phường An Đôn'!N40+'[2]Xã Hải Lệ'!N40+'[2]Phường Ninh Phong'!N40+'[2]Phường Ninh Sơn'!N40+'[2]Phường Phúc Thành'!N40+'[2]Phường Tân Thành'!N40+'[2]Phường Thanh Bình'!N40+'[2]Phường Vân Giang'!N40+'[2]Xã Ninh Nhất'!N40+'[2]Xã Ninh Phúc'!N40+'[2]Xã Ninh Tiến'!N40+'[2]Xã Song An'!N40+'[2]Xã Song Lãng'!N40+'[2]Xã Tam Quang'!N40+'[2]Xã Tân Hòa'!N40+'[2]Xã Tân Lập'!N40+'[2]Xã Tân Phong'!N40+'[2]Xã Trung An'!N40+'[2]Xã Tự Tân'!N40+'[2]Xã Việt Hùng'!N40+'[2]Xã Việt Thuận'!N40+'[2]Xã Vũ Đoài'!N40+'[2]Xã Vũ Hội'!N40+'[2]Xã Vũ Tiến'!N40+'[2]Xã Vũ Vân'!N40+'[2]Xã Vũ Vinh'!N40+'[2]Xã Xuân Hòa'!N40</f>
        <v>0</v>
      </c>
      <c r="O40" s="129">
        <f>'[2]Phường 1'!O40+'[2]Phường 2'!O40+'[2]Phường 3'!O40+'[2]Phường An Đôn'!O40+'[2]Xã Hải Lệ'!O40+'[2]Phường Ninh Phong'!O40+'[2]Phường Ninh Sơn'!O40+'[2]Phường Phúc Thành'!O40+'[2]Phường Tân Thành'!O40+'[2]Phường Thanh Bình'!O40+'[2]Phường Vân Giang'!O40+'[2]Xã Ninh Nhất'!O40+'[2]Xã Ninh Phúc'!O40+'[2]Xã Ninh Tiến'!O40+'[2]Xã Song An'!O40+'[2]Xã Song Lãng'!O40+'[2]Xã Tam Quang'!O40+'[2]Xã Tân Hòa'!O40+'[2]Xã Tân Lập'!O40+'[2]Xã Tân Phong'!O40+'[2]Xã Trung An'!O40+'[2]Xã Tự Tân'!O40+'[2]Xã Việt Hùng'!O40+'[2]Xã Việt Thuận'!O40+'[2]Xã Vũ Đoài'!O40+'[2]Xã Vũ Hội'!O40+'[2]Xã Vũ Tiến'!O40+'[2]Xã Vũ Vân'!O40+'[2]Xã Vũ Vinh'!O40+'[2]Xã Xuân Hòa'!O40</f>
        <v>0</v>
      </c>
      <c r="P40" s="129">
        <f>'[2]Phường 1'!P40+'[2]Phường 2'!P40+'[2]Phường 3'!P40+'[2]Phường An Đôn'!P40+'[2]Xã Hải Lệ'!P40+'[2]Phường Ninh Phong'!P40+'[2]Phường Ninh Sơn'!P40+'[2]Phường Phúc Thành'!P40+'[2]Phường Tân Thành'!P40+'[2]Phường Thanh Bình'!P40+'[2]Phường Vân Giang'!P40+'[2]Xã Ninh Nhất'!P40+'[2]Xã Ninh Phúc'!P40+'[2]Xã Ninh Tiến'!P40+'[2]Xã Song An'!P40+'[2]Xã Song Lãng'!P40+'[2]Xã Tam Quang'!P40+'[2]Xã Tân Hòa'!P40+'[2]Xã Tân Lập'!P40+'[2]Xã Tân Phong'!P40+'[2]Xã Trung An'!P40+'[2]Xã Tự Tân'!P40+'[2]Xã Việt Hùng'!P40+'[2]Xã Việt Thuận'!P40+'[2]Xã Vũ Đoài'!P40+'[2]Xã Vũ Hội'!P40+'[2]Xã Vũ Tiến'!P40+'[2]Xã Vũ Vân'!P40+'[2]Xã Vũ Vinh'!P40+'[2]Xã Xuân Hòa'!P40</f>
        <v>0</v>
      </c>
      <c r="Q40" s="129">
        <f>'[2]Phường 1'!Q40+'[2]Phường 2'!Q40+'[2]Phường 3'!Q40+'[2]Phường An Đôn'!Q40+'[2]Xã Hải Lệ'!Q40+'[2]Phường Ninh Phong'!Q40+'[2]Phường Ninh Sơn'!Q40+'[2]Phường Phúc Thành'!Q40+'[2]Phường Tân Thành'!Q40+'[2]Phường Thanh Bình'!Q40+'[2]Phường Vân Giang'!Q40+'[2]Xã Ninh Nhất'!Q40+'[2]Xã Ninh Phúc'!Q40+'[2]Xã Ninh Tiến'!Q40+'[2]Xã Song An'!Q40+'[2]Xã Song Lãng'!Q40+'[2]Xã Tam Quang'!Q40+'[2]Xã Tân Hòa'!Q40+'[2]Xã Tân Lập'!Q40+'[2]Xã Tân Phong'!Q40+'[2]Xã Trung An'!Q40+'[2]Xã Tự Tân'!Q40+'[2]Xã Việt Hùng'!Q40+'[2]Xã Việt Thuận'!Q40+'[2]Xã Vũ Đoài'!Q40+'[2]Xã Vũ Hội'!Q40+'[2]Xã Vũ Tiến'!Q40+'[2]Xã Vũ Vân'!Q40+'[2]Xã Vũ Vinh'!Q40+'[2]Xã Xuân Hòa'!Q40</f>
        <v>0</v>
      </c>
      <c r="R40" s="129">
        <f>'[2]Phường 1'!R40+'[2]Phường 2'!R40+'[2]Phường 3'!R40+'[2]Phường An Đôn'!R40+'[2]Xã Hải Lệ'!R40+'[2]Phường Ninh Phong'!R40+'[2]Phường Ninh Sơn'!R40+'[2]Phường Phúc Thành'!R40+'[2]Phường Tân Thành'!R40+'[2]Phường Thanh Bình'!R40+'[2]Phường Vân Giang'!R40+'[2]Xã Ninh Nhất'!R40+'[2]Xã Ninh Phúc'!R40+'[2]Xã Ninh Tiến'!R40+'[2]Xã Song An'!R40+'[2]Xã Song Lãng'!R40+'[2]Xã Tam Quang'!R40+'[2]Xã Tân Hòa'!R40+'[2]Xã Tân Lập'!R40+'[2]Xã Tân Phong'!R40+'[2]Xã Trung An'!R40+'[2]Xã Tự Tân'!R40+'[2]Xã Việt Hùng'!R40+'[2]Xã Việt Thuận'!R40+'[2]Xã Vũ Đoài'!R40+'[2]Xã Vũ Hội'!R40+'[2]Xã Vũ Tiến'!R40+'[2]Xã Vũ Vân'!R40+'[2]Xã Vũ Vinh'!R40+'[2]Xã Xuân Hòa'!R40</f>
        <v>0</v>
      </c>
      <c r="S40" s="127">
        <f t="shared" si="19"/>
        <v>0</v>
      </c>
      <c r="T40" s="129">
        <f>'[2]Phường 1'!T40+'[2]Phường 2'!T40+'[2]Phường 3'!T40+'[2]Phường An Đôn'!T40+'[2]Xã Hải Lệ'!T40+'[2]Phường Ninh Phong'!T40+'[2]Phường Ninh Sơn'!T40+'[2]Phường Phúc Thành'!T40+'[2]Phường Tân Thành'!T40+'[2]Phường Thanh Bình'!T40+'[2]Phường Vân Giang'!T40+'[2]Xã Ninh Nhất'!T40+'[2]Xã Ninh Phúc'!T40+'[2]Xã Ninh Tiến'!T40+'[2]Xã Song An'!T40+'[2]Xã Song Lãng'!T40+'[2]Xã Tam Quang'!T40+'[2]Xã Tân Hòa'!T40+'[2]Xã Tân Lập'!T40+'[2]Xã Tân Phong'!T40+'[2]Xã Trung An'!T40+'[2]Xã Tự Tân'!T40+'[2]Xã Việt Hùng'!T40+'[2]Xã Việt Thuận'!T40+'[2]Xã Vũ Đoài'!T40+'[2]Xã Vũ Hội'!T40+'[2]Xã Vũ Tiến'!T40+'[2]Xã Vũ Vân'!T40+'[2]Xã Vũ Vinh'!T40+'[2]Xã Xuân Hòa'!T40</f>
        <v>0</v>
      </c>
      <c r="U40" s="129">
        <f>'[2]Phường 1'!U40+'[2]Phường 2'!U40+'[2]Phường 3'!U40+'[2]Phường An Đôn'!U40+'[2]Xã Hải Lệ'!U40+'[2]Phường Ninh Phong'!U40+'[2]Phường Ninh Sơn'!U40+'[2]Phường Phúc Thành'!U40+'[2]Phường Tân Thành'!U40+'[2]Phường Thanh Bình'!U40+'[2]Phường Vân Giang'!U40+'[2]Xã Ninh Nhất'!U40+'[2]Xã Ninh Phúc'!U40+'[2]Xã Ninh Tiến'!U40+'[2]Xã Song An'!U40+'[2]Xã Song Lãng'!U40+'[2]Xã Tam Quang'!U40+'[2]Xã Tân Hòa'!U40+'[2]Xã Tân Lập'!U40+'[2]Xã Tân Phong'!U40+'[2]Xã Trung An'!U40+'[2]Xã Tự Tân'!U40+'[2]Xã Việt Hùng'!U40+'[2]Xã Việt Thuận'!U40+'[2]Xã Vũ Đoài'!U40+'[2]Xã Vũ Hội'!U40+'[2]Xã Vũ Tiến'!U40+'[2]Xã Vũ Vân'!U40+'[2]Xã Vũ Vinh'!U40+'[2]Xã Xuân Hòa'!U40</f>
        <v>0</v>
      </c>
      <c r="V40" s="129">
        <f>'[2]Phường 1'!V40+'[2]Phường 2'!V40+'[2]Phường 3'!V40+'[2]Phường An Đôn'!V40+'[2]Xã Hải Lệ'!V40+'[2]Phường Ninh Phong'!V40+'[2]Phường Ninh Sơn'!V40+'[2]Phường Phúc Thành'!V40+'[2]Phường Tân Thành'!V40+'[2]Phường Thanh Bình'!V40+'[2]Phường Vân Giang'!V40+'[2]Xã Ninh Nhất'!V40+'[2]Xã Ninh Phúc'!V40+'[2]Xã Ninh Tiến'!V40+'[2]Xã Song An'!V40+'[2]Xã Song Lãng'!V40+'[2]Xã Tam Quang'!V40+'[2]Xã Tân Hòa'!V40+'[2]Xã Tân Lập'!V40+'[2]Xã Tân Phong'!V40+'[2]Xã Trung An'!V40+'[2]Xã Tự Tân'!V40+'[2]Xã Việt Hùng'!V40+'[2]Xã Việt Thuận'!V40+'[2]Xã Vũ Đoài'!V40+'[2]Xã Vũ Hội'!V40+'[2]Xã Vũ Tiến'!V40+'[2]Xã Vũ Vân'!V40+'[2]Xã Vũ Vinh'!V40+'[2]Xã Xuân Hòa'!V40</f>
        <v>0</v>
      </c>
      <c r="W40" s="129">
        <f>'[2]Phường 1'!W40+'[2]Phường 2'!W40+'[2]Phường 3'!W40+'[2]Phường An Đôn'!W40+'[2]Xã Hải Lệ'!W40+'[2]Phường Ninh Phong'!W40+'[2]Phường Ninh Sơn'!W40+'[2]Phường Phúc Thành'!W40+'[2]Phường Tân Thành'!W40+'[2]Phường Thanh Bình'!W40+'[2]Phường Vân Giang'!W40+'[2]Xã Ninh Nhất'!W40+'[2]Xã Ninh Phúc'!W40+'[2]Xã Ninh Tiến'!W40+'[2]Xã Song An'!W40+'[2]Xã Song Lãng'!W40+'[2]Xã Tam Quang'!W40+'[2]Xã Tân Hòa'!W40+'[2]Xã Tân Lập'!W40+'[2]Xã Tân Phong'!W40+'[2]Xã Trung An'!W40+'[2]Xã Tự Tân'!W40+'[2]Xã Việt Hùng'!W40+'[2]Xã Việt Thuận'!W40+'[2]Xã Vũ Đoài'!W40+'[2]Xã Vũ Hội'!W40+'[2]Xã Vũ Tiến'!W40+'[2]Xã Vũ Vân'!W40+'[2]Xã Vũ Vinh'!W40+'[2]Xã Xuân Hòa'!W40</f>
        <v>0</v>
      </c>
      <c r="X40" s="129">
        <f>'[2]Phường 1'!X40+'[2]Phường 2'!X40+'[2]Phường 3'!X40+'[2]Phường An Đôn'!X40+'[2]Xã Hải Lệ'!X40+'[2]Phường Ninh Phong'!X40+'[2]Phường Ninh Sơn'!X40+'[2]Phường Phúc Thành'!X40+'[2]Phường Tân Thành'!X40+'[2]Phường Thanh Bình'!X40+'[2]Phường Vân Giang'!X40+'[2]Xã Ninh Nhất'!X40+'[2]Xã Ninh Phúc'!X40+'[2]Xã Ninh Tiến'!X40+'[2]Xã Song An'!X40+'[2]Xã Song Lãng'!X40+'[2]Xã Tam Quang'!X40+'[2]Xã Tân Hòa'!X40+'[2]Xã Tân Lập'!X40+'[2]Xã Tân Phong'!X40+'[2]Xã Trung An'!X40+'[2]Xã Tự Tân'!X40+'[2]Xã Việt Hùng'!X40+'[2]Xã Việt Thuận'!X40+'[2]Xã Vũ Đoài'!X40+'[2]Xã Vũ Hội'!X40+'[2]Xã Vũ Tiến'!X40+'[2]Xã Vũ Vân'!X40+'[2]Xã Vũ Vinh'!X40+'[2]Xã Xuân Hòa'!X40</f>
        <v>0</v>
      </c>
      <c r="Y40" s="129">
        <f>SUM(Z40:AG40)+ AI40</f>
        <v>0</v>
      </c>
      <c r="Z40" s="130">
        <f>'[2]Phường 1'!Z40+'[2]Phường 2'!Z40+'[2]Phường 3'!Z40+'[2]Phường An Đôn'!Z40+'[2]Xã Hải Lệ'!Z40+'[2]Phường Ninh Phong'!Z40+'[2]Phường Ninh Sơn'!Z40+'[2]Phường Phúc Thành'!Z40+'[2]Phường Tân Thành'!Z40+'[2]Phường Thanh Bình'!Z40+'[2]Phường Vân Giang'!Z40+'[2]Xã Ninh Nhất'!Z40+'[2]Xã Ninh Phúc'!Z40+'[2]Xã Ninh Tiến'!Z40+'[2]Xã Song An'!Z40+'[2]Xã Song Lãng'!Z40+'[2]Xã Tam Quang'!Z40+'[2]Xã Tân Hòa'!Z40+'[2]Xã Tân Lập'!Z40+'[2]Xã Tân Phong'!Z40+'[2]Xã Trung An'!Z40+'[2]Xã Tự Tân'!Z40+'[2]Xã Việt Hùng'!Z40+'[2]Xã Việt Thuận'!Z40+'[2]Xã Vũ Đoài'!Z40+'[2]Xã Vũ Hội'!Z40+'[2]Xã Vũ Tiến'!Z40+'[2]Xã Vũ Vân'!Z40+'[2]Xã Vũ Vinh'!Z40+'[2]Xã Xuân Hòa'!Z40</f>
        <v>0</v>
      </c>
      <c r="AA40" s="130">
        <f>'[2]Phường 1'!AA40+'[2]Phường 2'!AA40+'[2]Phường 3'!AA40+'[2]Phường An Đôn'!AA40+'[2]Xã Hải Lệ'!AA40+'[2]Phường Ninh Phong'!AA40+'[2]Phường Ninh Sơn'!AA40+'[2]Phường Phúc Thành'!AA40+'[2]Phường Tân Thành'!AA40+'[2]Phường Thanh Bình'!AA40+'[2]Phường Vân Giang'!AA40+'[2]Xã Ninh Nhất'!AA40+'[2]Xã Ninh Phúc'!AA40+'[2]Xã Ninh Tiến'!AA40+'[2]Xã Song An'!AA40+'[2]Xã Song Lãng'!AA40+'[2]Xã Tam Quang'!AA40+'[2]Xã Tân Hòa'!AA40+'[2]Xã Tân Lập'!AA40+'[2]Xã Tân Phong'!AA40+'[2]Xã Trung An'!AA40+'[2]Xã Tự Tân'!AA40+'[2]Xã Việt Hùng'!AA40+'[2]Xã Việt Thuận'!AA40+'[2]Xã Vũ Đoài'!AA40+'[2]Xã Vũ Hội'!AA40+'[2]Xã Vũ Tiến'!AA40+'[2]Xã Vũ Vân'!AA40+'[2]Xã Vũ Vinh'!AA40+'[2]Xã Xuân Hòa'!AA40</f>
        <v>0</v>
      </c>
      <c r="AB40" s="130">
        <f>'[2]Phường 1'!AB40+'[2]Phường 2'!AB40+'[2]Phường 3'!AB40+'[2]Phường An Đôn'!AB40+'[2]Xã Hải Lệ'!AB40+'[2]Phường Ninh Phong'!AB40+'[2]Phường Ninh Sơn'!AB40+'[2]Phường Phúc Thành'!AB40+'[2]Phường Tân Thành'!AB40+'[2]Phường Thanh Bình'!AB40+'[2]Phường Vân Giang'!AB40+'[2]Xã Ninh Nhất'!AB40+'[2]Xã Ninh Phúc'!AB40+'[2]Xã Ninh Tiến'!AB40+'[2]Xã Song An'!AB40+'[2]Xã Song Lãng'!AB40+'[2]Xã Tam Quang'!AB40+'[2]Xã Tân Hòa'!AB40+'[2]Xã Tân Lập'!AB40+'[2]Xã Tân Phong'!AB40+'[2]Xã Trung An'!AB40+'[2]Xã Tự Tân'!AB40+'[2]Xã Việt Hùng'!AB40+'[2]Xã Việt Thuận'!AB40+'[2]Xã Vũ Đoài'!AB40+'[2]Xã Vũ Hội'!AB40+'[2]Xã Vũ Tiến'!AB40+'[2]Xã Vũ Vân'!AB40+'[2]Xã Vũ Vinh'!AB40+'[2]Xã Xuân Hòa'!AB40</f>
        <v>0</v>
      </c>
      <c r="AC40" s="130">
        <f>'[2]Phường 1'!AC40+'[2]Phường 2'!AC40+'[2]Phường 3'!AC40+'[2]Phường An Đôn'!AC40+'[2]Xã Hải Lệ'!AC40+'[2]Phường Ninh Phong'!AC40+'[2]Phường Ninh Sơn'!AC40+'[2]Phường Phúc Thành'!AC40+'[2]Phường Tân Thành'!AC40+'[2]Phường Thanh Bình'!AC40+'[2]Phường Vân Giang'!AC40+'[2]Xã Ninh Nhất'!AC40+'[2]Xã Ninh Phúc'!AC40+'[2]Xã Ninh Tiến'!AC40+'[2]Xã Song An'!AC40+'[2]Xã Song Lãng'!AC40+'[2]Xã Tam Quang'!AC40+'[2]Xã Tân Hòa'!AC40+'[2]Xã Tân Lập'!AC40+'[2]Xã Tân Phong'!AC40+'[2]Xã Trung An'!AC40+'[2]Xã Tự Tân'!AC40+'[2]Xã Việt Hùng'!AC40+'[2]Xã Việt Thuận'!AC40+'[2]Xã Vũ Đoài'!AC40+'[2]Xã Vũ Hội'!AC40+'[2]Xã Vũ Tiến'!AC40+'[2]Xã Vũ Vân'!AC40+'[2]Xã Vũ Vinh'!AC40+'[2]Xã Xuân Hòa'!AC40</f>
        <v>0</v>
      </c>
      <c r="AD40" s="130">
        <f>'[2]Phường 1'!AD40+'[2]Phường 2'!AD40+'[2]Phường 3'!AD40+'[2]Phường An Đôn'!AD40+'[2]Xã Hải Lệ'!AD40+'[2]Phường Ninh Phong'!AD40+'[2]Phường Ninh Sơn'!AD40+'[2]Phường Phúc Thành'!AD40+'[2]Phường Tân Thành'!AD40+'[2]Phường Thanh Bình'!AD40+'[2]Phường Vân Giang'!AD40+'[2]Xã Ninh Nhất'!AD40+'[2]Xã Ninh Phúc'!AD40+'[2]Xã Ninh Tiến'!AD40+'[2]Xã Song An'!AD40+'[2]Xã Song Lãng'!AD40+'[2]Xã Tam Quang'!AD40+'[2]Xã Tân Hòa'!AD40+'[2]Xã Tân Lập'!AD40+'[2]Xã Tân Phong'!AD40+'[2]Xã Trung An'!AD40+'[2]Xã Tự Tân'!AD40+'[2]Xã Việt Hùng'!AD40+'[2]Xã Việt Thuận'!AD40+'[2]Xã Vũ Đoài'!AD40+'[2]Xã Vũ Hội'!AD40+'[2]Xã Vũ Tiến'!AD40+'[2]Xã Vũ Vân'!AD40+'[2]Xã Vũ Vinh'!AD40+'[2]Xã Xuân Hòa'!AD40</f>
        <v>0</v>
      </c>
      <c r="AE40" s="130">
        <f>'[2]Phường 1'!AE40+'[2]Phường 2'!AE40+'[2]Phường 3'!AE40+'[2]Phường An Đôn'!AE40+'[2]Xã Hải Lệ'!AE40+'[2]Phường Ninh Phong'!AE40+'[2]Phường Ninh Sơn'!AE40+'[2]Phường Phúc Thành'!AE40+'[2]Phường Tân Thành'!AE40+'[2]Phường Thanh Bình'!AE40+'[2]Phường Vân Giang'!AE40+'[2]Xã Ninh Nhất'!AE40+'[2]Xã Ninh Phúc'!AE40+'[2]Xã Ninh Tiến'!AE40+'[2]Xã Song An'!AE40+'[2]Xã Song Lãng'!AE40+'[2]Xã Tam Quang'!AE40+'[2]Xã Tân Hòa'!AE40+'[2]Xã Tân Lập'!AE40+'[2]Xã Tân Phong'!AE40+'[2]Xã Trung An'!AE40+'[2]Xã Tự Tân'!AE40+'[2]Xã Việt Hùng'!AE40+'[2]Xã Việt Thuận'!AE40+'[2]Xã Vũ Đoài'!AE40+'[2]Xã Vũ Hội'!AE40+'[2]Xã Vũ Tiến'!AE40+'[2]Xã Vũ Vân'!AE40+'[2]Xã Vũ Vinh'!AE40+'[2]Xã Xuân Hòa'!AE40</f>
        <v>0</v>
      </c>
      <c r="AF40" s="130">
        <f>'[2]Phường 1'!AF40+'[2]Phường 2'!AF40+'[2]Phường 3'!AF40+'[2]Phường An Đôn'!AF40+'[2]Xã Hải Lệ'!AF40+'[2]Phường Ninh Phong'!AF40+'[2]Phường Ninh Sơn'!AF40+'[2]Phường Phúc Thành'!AF40+'[2]Phường Tân Thành'!AF40+'[2]Phường Thanh Bình'!AF40+'[2]Phường Vân Giang'!AF40+'[2]Xã Ninh Nhất'!AF40+'[2]Xã Ninh Phúc'!AF40+'[2]Xã Ninh Tiến'!AF40+'[2]Xã Song An'!AF40+'[2]Xã Song Lãng'!AF40+'[2]Xã Tam Quang'!AF40+'[2]Xã Tân Hòa'!AF40+'[2]Xã Tân Lập'!AF40+'[2]Xã Tân Phong'!AF40+'[2]Xã Trung An'!AF40+'[2]Xã Tự Tân'!AF40+'[2]Xã Việt Hùng'!AF40+'[2]Xã Việt Thuận'!AF40+'[2]Xã Vũ Đoài'!AF40+'[2]Xã Vũ Hội'!AF40+'[2]Xã Vũ Tiến'!AF40+'[2]Xã Vũ Vân'!AF40+'[2]Xã Vũ Vinh'!AF40+'[2]Xã Xuân Hòa'!AF40</f>
        <v>0</v>
      </c>
      <c r="AG40" s="130">
        <f>'[2]Phường 1'!AG40+'[2]Phường 2'!AG40+'[2]Phường 3'!AG40+'[2]Phường An Đôn'!AG40+'[2]Xã Hải Lệ'!AG40+'[2]Phường Ninh Phong'!AG40+'[2]Phường Ninh Sơn'!AG40+'[2]Phường Phúc Thành'!AG40+'[2]Phường Tân Thành'!AG40+'[2]Phường Thanh Bình'!AG40+'[2]Phường Vân Giang'!AG40+'[2]Xã Ninh Nhất'!AG40+'[2]Xã Ninh Phúc'!AG40+'[2]Xã Ninh Tiến'!AG40+'[2]Xã Song An'!AG40+'[2]Xã Song Lãng'!AG40+'[2]Xã Tam Quang'!AG40+'[2]Xã Tân Hòa'!AG40+'[2]Xã Tân Lập'!AG40+'[2]Xã Tân Phong'!AG40+'[2]Xã Trung An'!AG40+'[2]Xã Tự Tân'!AG40+'[2]Xã Việt Hùng'!AG40+'[2]Xã Việt Thuận'!AG40+'[2]Xã Vũ Đoài'!AG40+'[2]Xã Vũ Hội'!AG40+'[2]Xã Vũ Tiến'!AG40+'[2]Xã Vũ Vân'!AG40+'[2]Xã Vũ Vinh'!AG40+'[2]Xã Xuân Hòa'!AG40</f>
        <v>0</v>
      </c>
      <c r="AH40" s="143">
        <f>$D40-$BO40</f>
        <v>0</v>
      </c>
      <c r="AI40" s="130">
        <f>'[2]Phường 1'!AI40+'[2]Phường 2'!AI40+'[2]Phường 3'!AI40+'[2]Phường An Đôn'!AI40+'[2]Xã Hải Lệ'!AI40+'[2]Phường Ninh Phong'!AI40+'[2]Phường Ninh Sơn'!AI40+'[2]Phường Phúc Thành'!AI40+'[2]Phường Tân Thành'!AI40+'[2]Phường Thanh Bình'!AI40+'[2]Phường Vân Giang'!AI40+'[2]Xã Ninh Nhất'!AI40+'[2]Xã Ninh Phúc'!AI40+'[2]Xã Ninh Tiến'!AI40+'[2]Xã Song An'!AI40+'[2]Xã Song Lãng'!AI40+'[2]Xã Tam Quang'!AI40+'[2]Xã Tân Hòa'!AI40+'[2]Xã Tân Lập'!AI40+'[2]Xã Tân Phong'!AI40+'[2]Xã Trung An'!AI40+'[2]Xã Tự Tân'!AI40+'[2]Xã Việt Hùng'!AI40+'[2]Xã Việt Thuận'!AI40+'[2]Xã Vũ Đoài'!AI40+'[2]Xã Vũ Hội'!AI40+'[2]Xã Vũ Tiến'!AI40+'[2]Xã Vũ Vân'!AI40+'[2]Xã Vũ Vinh'!AI40+'[2]Xã Xuân Hòa'!AI40</f>
        <v>0</v>
      </c>
      <c r="AJ40" s="129">
        <f t="shared" si="21"/>
        <v>0</v>
      </c>
      <c r="AK40" s="130">
        <f>'[2]Phường 1'!AK40+'[2]Phường 2'!AK40+'[2]Phường 3'!AK40+'[2]Phường An Đôn'!AK40+'[2]Xã Hải Lệ'!AK40+'[2]Phường Ninh Phong'!AK40+'[2]Phường Ninh Sơn'!AK40+'[2]Phường Phúc Thành'!AK40+'[2]Phường Tân Thành'!AK40+'[2]Phường Thanh Bình'!AK40+'[2]Phường Vân Giang'!AK40+'[2]Xã Ninh Nhất'!AK40+'[2]Xã Ninh Phúc'!AK40+'[2]Xã Ninh Tiến'!AK40+'[2]Xã Song An'!AK40+'[2]Xã Song Lãng'!AK40+'[2]Xã Tam Quang'!AK40+'[2]Xã Tân Hòa'!AK40+'[2]Xã Tân Lập'!AK40+'[2]Xã Tân Phong'!AK40+'[2]Xã Trung An'!AK40+'[2]Xã Tự Tân'!AK40+'[2]Xã Việt Hùng'!AK40+'[2]Xã Việt Thuận'!AK40+'[2]Xã Vũ Đoài'!AK40+'[2]Xã Vũ Hội'!AK40+'[2]Xã Vũ Tiến'!AK40+'[2]Xã Vũ Vân'!AK40+'[2]Xã Vũ Vinh'!AK40+'[2]Xã Xuân Hòa'!AK40</f>
        <v>0</v>
      </c>
      <c r="AL40" s="130">
        <f>'[2]Phường 1'!AL40+'[2]Phường 2'!AL40+'[2]Phường 3'!AL40+'[2]Phường An Đôn'!AL40+'[2]Xã Hải Lệ'!AL40+'[2]Phường Ninh Phong'!AL40+'[2]Phường Ninh Sơn'!AL40+'[2]Phường Phúc Thành'!AL40+'[2]Phường Tân Thành'!AL40+'[2]Phường Thanh Bình'!AL40+'[2]Phường Vân Giang'!AL40+'[2]Xã Ninh Nhất'!AL40+'[2]Xã Ninh Phúc'!AL40+'[2]Xã Ninh Tiến'!AL40+'[2]Xã Song An'!AL40+'[2]Xã Song Lãng'!AL40+'[2]Xã Tam Quang'!AL40+'[2]Xã Tân Hòa'!AL40+'[2]Xã Tân Lập'!AL40+'[2]Xã Tân Phong'!AL40+'[2]Xã Trung An'!AL40+'[2]Xã Tự Tân'!AL40+'[2]Xã Việt Hùng'!AL40+'[2]Xã Việt Thuận'!AL40+'[2]Xã Vũ Đoài'!AL40+'[2]Xã Vũ Hội'!AL40+'[2]Xã Vũ Tiến'!AL40+'[2]Xã Vũ Vân'!AL40+'[2]Xã Vũ Vinh'!AL40+'[2]Xã Xuân Hòa'!AL40</f>
        <v>0</v>
      </c>
      <c r="AM40" s="130">
        <f>'[2]Phường 1'!AM40+'[2]Phường 2'!AM40+'[2]Phường 3'!AM40+'[2]Phường An Đôn'!AM40+'[2]Xã Hải Lệ'!AM40+'[2]Phường Ninh Phong'!AM40+'[2]Phường Ninh Sơn'!AM40+'[2]Phường Phúc Thành'!AM40+'[2]Phường Tân Thành'!AM40+'[2]Phường Thanh Bình'!AM40+'[2]Phường Vân Giang'!AM40+'[2]Xã Ninh Nhất'!AM40+'[2]Xã Ninh Phúc'!AM40+'[2]Xã Ninh Tiến'!AM40+'[2]Xã Song An'!AM40+'[2]Xã Song Lãng'!AM40+'[2]Xã Tam Quang'!AM40+'[2]Xã Tân Hòa'!AM40+'[2]Xã Tân Lập'!AM40+'[2]Xã Tân Phong'!AM40+'[2]Xã Trung An'!AM40+'[2]Xã Tự Tân'!AM40+'[2]Xã Việt Hùng'!AM40+'[2]Xã Việt Thuận'!AM40+'[2]Xã Vũ Đoài'!AM40+'[2]Xã Vũ Hội'!AM40+'[2]Xã Vũ Tiến'!AM40+'[2]Xã Vũ Vân'!AM40+'[2]Xã Vũ Vinh'!AM40+'[2]Xã Xuân Hòa'!AM40</f>
        <v>0</v>
      </c>
      <c r="AN40" s="130">
        <f>'[2]Phường 1'!AN40+'[2]Phường 2'!AN40+'[2]Phường 3'!AN40+'[2]Phường An Đôn'!AN40+'[2]Xã Hải Lệ'!AN40+'[2]Phường Ninh Phong'!AN40+'[2]Phường Ninh Sơn'!AN40+'[2]Phường Phúc Thành'!AN40+'[2]Phường Tân Thành'!AN40+'[2]Phường Thanh Bình'!AN40+'[2]Phường Vân Giang'!AN40+'[2]Xã Ninh Nhất'!AN40+'[2]Xã Ninh Phúc'!AN40+'[2]Xã Ninh Tiến'!AN40+'[2]Xã Song An'!AN40+'[2]Xã Song Lãng'!AN40+'[2]Xã Tam Quang'!AN40+'[2]Xã Tân Hòa'!AN40+'[2]Xã Tân Lập'!AN40+'[2]Xã Tân Phong'!AN40+'[2]Xã Trung An'!AN40+'[2]Xã Tự Tân'!AN40+'[2]Xã Việt Hùng'!AN40+'[2]Xã Việt Thuận'!AN40+'[2]Xã Vũ Đoài'!AN40+'[2]Xã Vũ Hội'!AN40+'[2]Xã Vũ Tiến'!AN40+'[2]Xã Vũ Vân'!AN40+'[2]Xã Vũ Vinh'!AN40+'[2]Xã Xuân Hòa'!AN40</f>
        <v>0</v>
      </c>
      <c r="AO40" s="130">
        <f>'[2]Phường 1'!AO40+'[2]Phường 2'!AO40+'[2]Phường 3'!AO40+'[2]Phường An Đôn'!AO40+'[2]Xã Hải Lệ'!AO40+'[2]Phường Ninh Phong'!AO40+'[2]Phường Ninh Sơn'!AO40+'[2]Phường Phúc Thành'!AO40+'[2]Phường Tân Thành'!AO40+'[2]Phường Thanh Bình'!AO40+'[2]Phường Vân Giang'!AO40+'[2]Xã Ninh Nhất'!AO40+'[2]Xã Ninh Phúc'!AO40+'[2]Xã Ninh Tiến'!AO40+'[2]Xã Song An'!AO40+'[2]Xã Song Lãng'!AO40+'[2]Xã Tam Quang'!AO40+'[2]Xã Tân Hòa'!AO40+'[2]Xã Tân Lập'!AO40+'[2]Xã Tân Phong'!AO40+'[2]Xã Trung An'!AO40+'[2]Xã Tự Tân'!AO40+'[2]Xã Việt Hùng'!AO40+'[2]Xã Việt Thuận'!AO40+'[2]Xã Vũ Đoài'!AO40+'[2]Xã Vũ Hội'!AO40+'[2]Xã Vũ Tiến'!AO40+'[2]Xã Vũ Vân'!AO40+'[2]Xã Vũ Vinh'!AO40+'[2]Xã Xuân Hòa'!AO40</f>
        <v>0</v>
      </c>
      <c r="AP40" s="130">
        <f>'[2]Phường 1'!AP40+'[2]Phường 2'!AP40+'[2]Phường 3'!AP40+'[2]Phường An Đôn'!AP40+'[2]Xã Hải Lệ'!AP40+'[2]Phường Ninh Phong'!AP40+'[2]Phường Ninh Sơn'!AP40+'[2]Phường Phúc Thành'!AP40+'[2]Phường Tân Thành'!AP40+'[2]Phường Thanh Bình'!AP40+'[2]Phường Vân Giang'!AP40+'[2]Xã Ninh Nhất'!AP40+'[2]Xã Ninh Phúc'!AP40+'[2]Xã Ninh Tiến'!AP40+'[2]Xã Song An'!AP40+'[2]Xã Song Lãng'!AP40+'[2]Xã Tam Quang'!AP40+'[2]Xã Tân Hòa'!AP40+'[2]Xã Tân Lập'!AP40+'[2]Xã Tân Phong'!AP40+'[2]Xã Trung An'!AP40+'[2]Xã Tự Tân'!AP40+'[2]Xã Việt Hùng'!AP40+'[2]Xã Việt Thuận'!AP40+'[2]Xã Vũ Đoài'!AP40+'[2]Xã Vũ Hội'!AP40+'[2]Xã Vũ Tiến'!AP40+'[2]Xã Vũ Vân'!AP40+'[2]Xã Vũ Vinh'!AP40+'[2]Xã Xuân Hòa'!AP40</f>
        <v>0</v>
      </c>
      <c r="AQ40" s="129">
        <f t="shared" si="20"/>
        <v>0</v>
      </c>
      <c r="AR40" s="130">
        <f>'[2]Phường 1'!AR40+'[2]Phường 2'!AR40+'[2]Phường 3'!AR40+'[2]Phường An Đôn'!AR40+'[2]Xã Hải Lệ'!AR40+'[2]Phường Ninh Phong'!AR40+'[2]Phường Ninh Sơn'!AR40+'[2]Phường Phúc Thành'!AR40+'[2]Phường Tân Thành'!AR40+'[2]Phường Thanh Bình'!AR40+'[2]Phường Vân Giang'!AR40+'[2]Xã Ninh Nhất'!AR40+'[2]Xã Ninh Phúc'!AR40+'[2]Xã Ninh Tiến'!AR40+'[2]Xã Song An'!AR40+'[2]Xã Song Lãng'!AR40+'[2]Xã Tam Quang'!AR40+'[2]Xã Tân Hòa'!AR40+'[2]Xã Tân Lập'!AR40+'[2]Xã Tân Phong'!AR40+'[2]Xã Trung An'!AR40+'[2]Xã Tự Tân'!AR40+'[2]Xã Việt Hùng'!AR40+'[2]Xã Việt Thuận'!AR40+'[2]Xã Vũ Đoài'!AR40+'[2]Xã Vũ Hội'!AR40+'[2]Xã Vũ Tiến'!AR40+'[2]Xã Vũ Vân'!AR40+'[2]Xã Vũ Vinh'!AR40+'[2]Xã Xuân Hòa'!AR40</f>
        <v>0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29">
        <v>0</v>
      </c>
      <c r="BC40" s="129">
        <v>0</v>
      </c>
      <c r="BD40" s="129">
        <v>0</v>
      </c>
      <c r="BE40" s="129">
        <v>0</v>
      </c>
      <c r="BF40" s="130">
        <v>0</v>
      </c>
      <c r="BG40" s="130">
        <v>0</v>
      </c>
      <c r="BH40" s="129">
        <v>0</v>
      </c>
      <c r="BI40" s="127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29">
        <v>0</v>
      </c>
      <c r="BP40" s="131">
        <v>0</v>
      </c>
      <c r="BQ40" s="131">
        <v>0</v>
      </c>
      <c r="BR40" s="92">
        <f>'17-CH'!$G40</f>
        <v>0</v>
      </c>
      <c r="BS40" s="116">
        <f t="shared" si="1"/>
        <v>0</v>
      </c>
    </row>
    <row r="41" spans="1:71" ht="31.9" customHeight="1">
      <c r="A41" s="126" t="s">
        <v>137</v>
      </c>
      <c r="B41" s="88" t="s">
        <v>102</v>
      </c>
      <c r="C41" s="87" t="s">
        <v>103</v>
      </c>
      <c r="D41" s="129">
        <f>'[2]01CH'!D41</f>
        <v>0</v>
      </c>
      <c r="E41" s="127">
        <f t="shared" si="18"/>
        <v>0</v>
      </c>
      <c r="F41" s="129">
        <f t="shared" si="14"/>
        <v>0</v>
      </c>
      <c r="G41" s="129">
        <f>'[2]Phường 1'!G41+'[2]Phường 2'!G41+'[2]Phường 3'!G41+'[2]Phường An Đôn'!G41+'[2]Xã Hải Lệ'!G41+'[2]Phường Ninh Phong'!G41+'[2]Phường Ninh Sơn'!G41+'[2]Phường Phúc Thành'!G41+'[2]Phường Tân Thành'!G41+'[2]Phường Thanh Bình'!G41+'[2]Phường Vân Giang'!G41+'[2]Xã Ninh Nhất'!G41+'[2]Xã Ninh Phúc'!G41+'[2]Xã Ninh Tiến'!G41+'[2]Xã Song An'!G41+'[2]Xã Song Lãng'!G41+'[2]Xã Tam Quang'!G41+'[2]Xã Tân Hòa'!G41+'[2]Xã Tân Lập'!G41+'[2]Xã Tân Phong'!G41+'[2]Xã Trung An'!G41+'[2]Xã Tự Tân'!G41+'[2]Xã Việt Hùng'!G41+'[2]Xã Việt Thuận'!G41+'[2]Xã Vũ Đoài'!G41+'[2]Xã Vũ Hội'!G41+'[2]Xã Vũ Tiến'!G41+'[2]Xã Vũ Vân'!G41+'[2]Xã Vũ Vinh'!G41+'[2]Xã Xuân Hòa'!G41</f>
        <v>0</v>
      </c>
      <c r="H41" s="129">
        <f>'[2]Phường 1'!H41+'[2]Phường 2'!H41+'[2]Phường 3'!H41+'[2]Phường An Đôn'!H41+'[2]Xã Hải Lệ'!H41+'[2]Phường Ninh Phong'!H41+'[2]Phường Ninh Sơn'!H41+'[2]Phường Phúc Thành'!H41+'[2]Phường Tân Thành'!H41+'[2]Phường Thanh Bình'!H41+'[2]Phường Vân Giang'!H41+'[2]Xã Ninh Nhất'!H41+'[2]Xã Ninh Phúc'!H41+'[2]Xã Ninh Tiến'!H41+'[2]Xã Song An'!H41+'[2]Xã Song Lãng'!H41+'[2]Xã Tam Quang'!H41+'[2]Xã Tân Hòa'!H41+'[2]Xã Tân Lập'!H41+'[2]Xã Tân Phong'!H41+'[2]Xã Trung An'!H41+'[2]Xã Tự Tân'!H41+'[2]Xã Việt Hùng'!H41+'[2]Xã Việt Thuận'!H41+'[2]Xã Vũ Đoài'!H41+'[2]Xã Vũ Hội'!H41+'[2]Xã Vũ Tiến'!H41+'[2]Xã Vũ Vân'!H41+'[2]Xã Vũ Vinh'!H41+'[2]Xã Xuân Hòa'!H41</f>
        <v>0</v>
      </c>
      <c r="I41" s="129">
        <f>'[2]Phường 1'!I41+'[2]Phường 2'!I41+'[2]Phường 3'!I41+'[2]Phường An Đôn'!I41+'[2]Xã Hải Lệ'!I41+'[2]Phường Ninh Phong'!I41+'[2]Phường Ninh Sơn'!I41+'[2]Phường Phúc Thành'!I41+'[2]Phường Tân Thành'!I41+'[2]Phường Thanh Bình'!I41+'[2]Phường Vân Giang'!I41+'[2]Xã Ninh Nhất'!I41+'[2]Xã Ninh Phúc'!I41+'[2]Xã Ninh Tiến'!I41+'[2]Xã Song An'!I41+'[2]Xã Song Lãng'!I41+'[2]Xã Tam Quang'!I41+'[2]Xã Tân Hòa'!I41+'[2]Xã Tân Lập'!I41+'[2]Xã Tân Phong'!I41+'[2]Xã Trung An'!I41+'[2]Xã Tự Tân'!I41+'[2]Xã Việt Hùng'!I41+'[2]Xã Việt Thuận'!I41+'[2]Xã Vũ Đoài'!I41+'[2]Xã Vũ Hội'!I41+'[2]Xã Vũ Tiến'!I41+'[2]Xã Vũ Vân'!I41+'[2]Xã Vũ Vinh'!I41+'[2]Xã Xuân Hòa'!I41</f>
        <v>0</v>
      </c>
      <c r="J41" s="129">
        <f>'[2]Phường 1'!J41+'[2]Phường 2'!J41+'[2]Phường 3'!J41+'[2]Phường An Đôn'!J41+'[2]Xã Hải Lệ'!J41+'[2]Phường Ninh Phong'!J41+'[2]Phường Ninh Sơn'!J41+'[2]Phường Phúc Thành'!J41+'[2]Phường Tân Thành'!J41+'[2]Phường Thanh Bình'!J41+'[2]Phường Vân Giang'!J41+'[2]Xã Ninh Nhất'!J41+'[2]Xã Ninh Phúc'!J41+'[2]Xã Ninh Tiến'!J41+'[2]Xã Song An'!J41+'[2]Xã Song Lãng'!J41+'[2]Xã Tam Quang'!J41+'[2]Xã Tân Hòa'!J41+'[2]Xã Tân Lập'!J41+'[2]Xã Tân Phong'!J41+'[2]Xã Trung An'!J41+'[2]Xã Tự Tân'!J41+'[2]Xã Việt Hùng'!J41+'[2]Xã Việt Thuận'!J41+'[2]Xã Vũ Đoài'!J41+'[2]Xã Vũ Hội'!J41+'[2]Xã Vũ Tiến'!J41+'[2]Xã Vũ Vân'!J41+'[2]Xã Vũ Vinh'!J41+'[2]Xã Xuân Hòa'!J41</f>
        <v>0</v>
      </c>
      <c r="K41" s="129">
        <f>'[2]Phường 1'!K41+'[2]Phường 2'!K41+'[2]Phường 3'!K41+'[2]Phường An Đôn'!K41+'[2]Xã Hải Lệ'!K41+'[2]Phường Ninh Phong'!K41+'[2]Phường Ninh Sơn'!K41+'[2]Phường Phúc Thành'!K41+'[2]Phường Tân Thành'!K41+'[2]Phường Thanh Bình'!K41+'[2]Phường Vân Giang'!K41+'[2]Xã Ninh Nhất'!K41+'[2]Xã Ninh Phúc'!K41+'[2]Xã Ninh Tiến'!K41+'[2]Xã Song An'!K41+'[2]Xã Song Lãng'!K41+'[2]Xã Tam Quang'!K41+'[2]Xã Tân Hòa'!K41+'[2]Xã Tân Lập'!K41+'[2]Xã Tân Phong'!K41+'[2]Xã Trung An'!K41+'[2]Xã Tự Tân'!K41+'[2]Xã Việt Hùng'!K41+'[2]Xã Việt Thuận'!K41+'[2]Xã Vũ Đoài'!K41+'[2]Xã Vũ Hội'!K41+'[2]Xã Vũ Tiến'!K41+'[2]Xã Vũ Vân'!K41+'[2]Xã Vũ Vinh'!K41+'[2]Xã Xuân Hòa'!K41</f>
        <v>0</v>
      </c>
      <c r="L41" s="129">
        <f>'[2]Phường 1'!L41+'[2]Phường 2'!L41+'[2]Phường 3'!L41+'[2]Phường An Đôn'!L41+'[2]Xã Hải Lệ'!L41+'[2]Phường Ninh Phong'!L41+'[2]Phường Ninh Sơn'!L41+'[2]Phường Phúc Thành'!L41+'[2]Phường Tân Thành'!L41+'[2]Phường Thanh Bình'!L41+'[2]Phường Vân Giang'!L41+'[2]Xã Ninh Nhất'!L41+'[2]Xã Ninh Phúc'!L41+'[2]Xã Ninh Tiến'!L41+'[2]Xã Song An'!L41+'[2]Xã Song Lãng'!L41+'[2]Xã Tam Quang'!L41+'[2]Xã Tân Hòa'!L41+'[2]Xã Tân Lập'!L41+'[2]Xã Tân Phong'!L41+'[2]Xã Trung An'!L41+'[2]Xã Tự Tân'!L41+'[2]Xã Việt Hùng'!L41+'[2]Xã Việt Thuận'!L41+'[2]Xã Vũ Đoài'!L41+'[2]Xã Vũ Hội'!L41+'[2]Xã Vũ Tiến'!L41+'[2]Xã Vũ Vân'!L41+'[2]Xã Vũ Vinh'!L41+'[2]Xã Xuân Hòa'!L41</f>
        <v>0</v>
      </c>
      <c r="M41" s="129">
        <f>'[2]Phường 1'!M41+'[2]Phường 2'!M41+'[2]Phường 3'!M41+'[2]Phường An Đôn'!M41+'[2]Xã Hải Lệ'!M41+'[2]Phường Ninh Phong'!M41+'[2]Phường Ninh Sơn'!M41+'[2]Phường Phúc Thành'!M41+'[2]Phường Tân Thành'!M41+'[2]Phường Thanh Bình'!M41+'[2]Phường Vân Giang'!M41+'[2]Xã Ninh Nhất'!M41+'[2]Xã Ninh Phúc'!M41+'[2]Xã Ninh Tiến'!M41+'[2]Xã Song An'!M41+'[2]Xã Song Lãng'!M41+'[2]Xã Tam Quang'!M41+'[2]Xã Tân Hòa'!M41+'[2]Xã Tân Lập'!M41+'[2]Xã Tân Phong'!M41+'[2]Xã Trung An'!M41+'[2]Xã Tự Tân'!M41+'[2]Xã Việt Hùng'!M41+'[2]Xã Việt Thuận'!M41+'[2]Xã Vũ Đoài'!M41+'[2]Xã Vũ Hội'!M41+'[2]Xã Vũ Tiến'!M41+'[2]Xã Vũ Vân'!M41+'[2]Xã Vũ Vinh'!M41+'[2]Xã Xuân Hòa'!M41</f>
        <v>0</v>
      </c>
      <c r="N41" s="130">
        <f>'[2]Phường 1'!N41+'[2]Phường 2'!N41+'[2]Phường 3'!N41+'[2]Phường An Đôn'!N41+'[2]Xã Hải Lệ'!N41+'[2]Phường Ninh Phong'!N41+'[2]Phường Ninh Sơn'!N41+'[2]Phường Phúc Thành'!N41+'[2]Phường Tân Thành'!N41+'[2]Phường Thanh Bình'!N41+'[2]Phường Vân Giang'!N41+'[2]Xã Ninh Nhất'!N41+'[2]Xã Ninh Phúc'!N41+'[2]Xã Ninh Tiến'!N41+'[2]Xã Song An'!N41+'[2]Xã Song Lãng'!N41+'[2]Xã Tam Quang'!N41+'[2]Xã Tân Hòa'!N41+'[2]Xã Tân Lập'!N41+'[2]Xã Tân Phong'!N41+'[2]Xã Trung An'!N41+'[2]Xã Tự Tân'!N41+'[2]Xã Việt Hùng'!N41+'[2]Xã Việt Thuận'!N41+'[2]Xã Vũ Đoài'!N41+'[2]Xã Vũ Hội'!N41+'[2]Xã Vũ Tiến'!N41+'[2]Xã Vũ Vân'!N41+'[2]Xã Vũ Vinh'!N41+'[2]Xã Xuân Hòa'!N41</f>
        <v>0</v>
      </c>
      <c r="O41" s="129">
        <f>'[2]Phường 1'!O41+'[2]Phường 2'!O41+'[2]Phường 3'!O41+'[2]Phường An Đôn'!O41+'[2]Xã Hải Lệ'!O41+'[2]Phường Ninh Phong'!O41+'[2]Phường Ninh Sơn'!O41+'[2]Phường Phúc Thành'!O41+'[2]Phường Tân Thành'!O41+'[2]Phường Thanh Bình'!O41+'[2]Phường Vân Giang'!O41+'[2]Xã Ninh Nhất'!O41+'[2]Xã Ninh Phúc'!O41+'[2]Xã Ninh Tiến'!O41+'[2]Xã Song An'!O41+'[2]Xã Song Lãng'!O41+'[2]Xã Tam Quang'!O41+'[2]Xã Tân Hòa'!O41+'[2]Xã Tân Lập'!O41+'[2]Xã Tân Phong'!O41+'[2]Xã Trung An'!O41+'[2]Xã Tự Tân'!O41+'[2]Xã Việt Hùng'!O41+'[2]Xã Việt Thuận'!O41+'[2]Xã Vũ Đoài'!O41+'[2]Xã Vũ Hội'!O41+'[2]Xã Vũ Tiến'!O41+'[2]Xã Vũ Vân'!O41+'[2]Xã Vũ Vinh'!O41+'[2]Xã Xuân Hòa'!O41</f>
        <v>0</v>
      </c>
      <c r="P41" s="129">
        <f>'[2]Phường 1'!P41+'[2]Phường 2'!P41+'[2]Phường 3'!P41+'[2]Phường An Đôn'!P41+'[2]Xã Hải Lệ'!P41+'[2]Phường Ninh Phong'!P41+'[2]Phường Ninh Sơn'!P41+'[2]Phường Phúc Thành'!P41+'[2]Phường Tân Thành'!P41+'[2]Phường Thanh Bình'!P41+'[2]Phường Vân Giang'!P41+'[2]Xã Ninh Nhất'!P41+'[2]Xã Ninh Phúc'!P41+'[2]Xã Ninh Tiến'!P41+'[2]Xã Song An'!P41+'[2]Xã Song Lãng'!P41+'[2]Xã Tam Quang'!P41+'[2]Xã Tân Hòa'!P41+'[2]Xã Tân Lập'!P41+'[2]Xã Tân Phong'!P41+'[2]Xã Trung An'!P41+'[2]Xã Tự Tân'!P41+'[2]Xã Việt Hùng'!P41+'[2]Xã Việt Thuận'!P41+'[2]Xã Vũ Đoài'!P41+'[2]Xã Vũ Hội'!P41+'[2]Xã Vũ Tiến'!P41+'[2]Xã Vũ Vân'!P41+'[2]Xã Vũ Vinh'!P41+'[2]Xã Xuân Hòa'!P41</f>
        <v>0</v>
      </c>
      <c r="Q41" s="129">
        <f>'[2]Phường 1'!Q41+'[2]Phường 2'!Q41+'[2]Phường 3'!Q41+'[2]Phường An Đôn'!Q41+'[2]Xã Hải Lệ'!Q41+'[2]Phường Ninh Phong'!Q41+'[2]Phường Ninh Sơn'!Q41+'[2]Phường Phúc Thành'!Q41+'[2]Phường Tân Thành'!Q41+'[2]Phường Thanh Bình'!Q41+'[2]Phường Vân Giang'!Q41+'[2]Xã Ninh Nhất'!Q41+'[2]Xã Ninh Phúc'!Q41+'[2]Xã Ninh Tiến'!Q41+'[2]Xã Song An'!Q41+'[2]Xã Song Lãng'!Q41+'[2]Xã Tam Quang'!Q41+'[2]Xã Tân Hòa'!Q41+'[2]Xã Tân Lập'!Q41+'[2]Xã Tân Phong'!Q41+'[2]Xã Trung An'!Q41+'[2]Xã Tự Tân'!Q41+'[2]Xã Việt Hùng'!Q41+'[2]Xã Việt Thuận'!Q41+'[2]Xã Vũ Đoài'!Q41+'[2]Xã Vũ Hội'!Q41+'[2]Xã Vũ Tiến'!Q41+'[2]Xã Vũ Vân'!Q41+'[2]Xã Vũ Vinh'!Q41+'[2]Xã Xuân Hòa'!Q41</f>
        <v>0</v>
      </c>
      <c r="R41" s="129">
        <f>'[2]Phường 1'!R41+'[2]Phường 2'!R41+'[2]Phường 3'!R41+'[2]Phường An Đôn'!R41+'[2]Xã Hải Lệ'!R41+'[2]Phường Ninh Phong'!R41+'[2]Phường Ninh Sơn'!R41+'[2]Phường Phúc Thành'!R41+'[2]Phường Tân Thành'!R41+'[2]Phường Thanh Bình'!R41+'[2]Phường Vân Giang'!R41+'[2]Xã Ninh Nhất'!R41+'[2]Xã Ninh Phúc'!R41+'[2]Xã Ninh Tiến'!R41+'[2]Xã Song An'!R41+'[2]Xã Song Lãng'!R41+'[2]Xã Tam Quang'!R41+'[2]Xã Tân Hòa'!R41+'[2]Xã Tân Lập'!R41+'[2]Xã Tân Phong'!R41+'[2]Xã Trung An'!R41+'[2]Xã Tự Tân'!R41+'[2]Xã Việt Hùng'!R41+'[2]Xã Việt Thuận'!R41+'[2]Xã Vũ Đoài'!R41+'[2]Xã Vũ Hội'!R41+'[2]Xã Vũ Tiến'!R41+'[2]Xã Vũ Vân'!R41+'[2]Xã Vũ Vinh'!R41+'[2]Xã Xuân Hòa'!R41</f>
        <v>0</v>
      </c>
      <c r="S41" s="127">
        <f t="shared" si="19"/>
        <v>0</v>
      </c>
      <c r="T41" s="129">
        <f>'[2]Phường 1'!T41+'[2]Phường 2'!T41+'[2]Phường 3'!T41+'[2]Phường An Đôn'!T41+'[2]Xã Hải Lệ'!T41+'[2]Phường Ninh Phong'!T41+'[2]Phường Ninh Sơn'!T41+'[2]Phường Phúc Thành'!T41+'[2]Phường Tân Thành'!T41+'[2]Phường Thanh Bình'!T41+'[2]Phường Vân Giang'!T41+'[2]Xã Ninh Nhất'!T41+'[2]Xã Ninh Phúc'!T41+'[2]Xã Ninh Tiến'!T41+'[2]Xã Song An'!T41+'[2]Xã Song Lãng'!T41+'[2]Xã Tam Quang'!T41+'[2]Xã Tân Hòa'!T41+'[2]Xã Tân Lập'!T41+'[2]Xã Tân Phong'!T41+'[2]Xã Trung An'!T41+'[2]Xã Tự Tân'!T41+'[2]Xã Việt Hùng'!T41+'[2]Xã Việt Thuận'!T41+'[2]Xã Vũ Đoài'!T41+'[2]Xã Vũ Hội'!T41+'[2]Xã Vũ Tiến'!T41+'[2]Xã Vũ Vân'!T41+'[2]Xã Vũ Vinh'!T41+'[2]Xã Xuân Hòa'!T41</f>
        <v>0</v>
      </c>
      <c r="U41" s="129">
        <f>'[2]Phường 1'!U41+'[2]Phường 2'!U41+'[2]Phường 3'!U41+'[2]Phường An Đôn'!U41+'[2]Xã Hải Lệ'!U41+'[2]Phường Ninh Phong'!U41+'[2]Phường Ninh Sơn'!U41+'[2]Phường Phúc Thành'!U41+'[2]Phường Tân Thành'!U41+'[2]Phường Thanh Bình'!U41+'[2]Phường Vân Giang'!U41+'[2]Xã Ninh Nhất'!U41+'[2]Xã Ninh Phúc'!U41+'[2]Xã Ninh Tiến'!U41+'[2]Xã Song An'!U41+'[2]Xã Song Lãng'!U41+'[2]Xã Tam Quang'!U41+'[2]Xã Tân Hòa'!U41+'[2]Xã Tân Lập'!U41+'[2]Xã Tân Phong'!U41+'[2]Xã Trung An'!U41+'[2]Xã Tự Tân'!U41+'[2]Xã Việt Hùng'!U41+'[2]Xã Việt Thuận'!U41+'[2]Xã Vũ Đoài'!U41+'[2]Xã Vũ Hội'!U41+'[2]Xã Vũ Tiến'!U41+'[2]Xã Vũ Vân'!U41+'[2]Xã Vũ Vinh'!U41+'[2]Xã Xuân Hòa'!U41</f>
        <v>0</v>
      </c>
      <c r="V41" s="129">
        <f>'[2]Phường 1'!V41+'[2]Phường 2'!V41+'[2]Phường 3'!V41+'[2]Phường An Đôn'!V41+'[2]Xã Hải Lệ'!V41+'[2]Phường Ninh Phong'!V41+'[2]Phường Ninh Sơn'!V41+'[2]Phường Phúc Thành'!V41+'[2]Phường Tân Thành'!V41+'[2]Phường Thanh Bình'!V41+'[2]Phường Vân Giang'!V41+'[2]Xã Ninh Nhất'!V41+'[2]Xã Ninh Phúc'!V41+'[2]Xã Ninh Tiến'!V41+'[2]Xã Song An'!V41+'[2]Xã Song Lãng'!V41+'[2]Xã Tam Quang'!V41+'[2]Xã Tân Hòa'!V41+'[2]Xã Tân Lập'!V41+'[2]Xã Tân Phong'!V41+'[2]Xã Trung An'!V41+'[2]Xã Tự Tân'!V41+'[2]Xã Việt Hùng'!V41+'[2]Xã Việt Thuận'!V41+'[2]Xã Vũ Đoài'!V41+'[2]Xã Vũ Hội'!V41+'[2]Xã Vũ Tiến'!V41+'[2]Xã Vũ Vân'!V41+'[2]Xã Vũ Vinh'!V41+'[2]Xã Xuân Hòa'!V41</f>
        <v>0</v>
      </c>
      <c r="W41" s="129">
        <f>'[2]Phường 1'!W41+'[2]Phường 2'!W41+'[2]Phường 3'!W41+'[2]Phường An Đôn'!W41+'[2]Xã Hải Lệ'!W41+'[2]Phường Ninh Phong'!W41+'[2]Phường Ninh Sơn'!W41+'[2]Phường Phúc Thành'!W41+'[2]Phường Tân Thành'!W41+'[2]Phường Thanh Bình'!W41+'[2]Phường Vân Giang'!W41+'[2]Xã Ninh Nhất'!W41+'[2]Xã Ninh Phúc'!W41+'[2]Xã Ninh Tiến'!W41+'[2]Xã Song An'!W41+'[2]Xã Song Lãng'!W41+'[2]Xã Tam Quang'!W41+'[2]Xã Tân Hòa'!W41+'[2]Xã Tân Lập'!W41+'[2]Xã Tân Phong'!W41+'[2]Xã Trung An'!W41+'[2]Xã Tự Tân'!W41+'[2]Xã Việt Hùng'!W41+'[2]Xã Việt Thuận'!W41+'[2]Xã Vũ Đoài'!W41+'[2]Xã Vũ Hội'!W41+'[2]Xã Vũ Tiến'!W41+'[2]Xã Vũ Vân'!W41+'[2]Xã Vũ Vinh'!W41+'[2]Xã Xuân Hòa'!W41</f>
        <v>0</v>
      </c>
      <c r="X41" s="129">
        <f>'[2]Phường 1'!X41+'[2]Phường 2'!X41+'[2]Phường 3'!X41+'[2]Phường An Đôn'!X41+'[2]Xã Hải Lệ'!X41+'[2]Phường Ninh Phong'!X41+'[2]Phường Ninh Sơn'!X41+'[2]Phường Phúc Thành'!X41+'[2]Phường Tân Thành'!X41+'[2]Phường Thanh Bình'!X41+'[2]Phường Vân Giang'!X41+'[2]Xã Ninh Nhất'!X41+'[2]Xã Ninh Phúc'!X41+'[2]Xã Ninh Tiến'!X41+'[2]Xã Song An'!X41+'[2]Xã Song Lãng'!X41+'[2]Xã Tam Quang'!X41+'[2]Xã Tân Hòa'!X41+'[2]Xã Tân Lập'!X41+'[2]Xã Tân Phong'!X41+'[2]Xã Trung An'!X41+'[2]Xã Tự Tân'!X41+'[2]Xã Việt Hùng'!X41+'[2]Xã Việt Thuận'!X41+'[2]Xã Vũ Đoài'!X41+'[2]Xã Vũ Hội'!X41+'[2]Xã Vũ Tiến'!X41+'[2]Xã Vũ Vân'!X41+'[2]Xã Vũ Vinh'!X41+'[2]Xã Xuân Hòa'!X41</f>
        <v>0</v>
      </c>
      <c r="Y41" s="129">
        <f>SUM(Z41:AH41)</f>
        <v>0</v>
      </c>
      <c r="Z41" s="130">
        <f>'[2]Phường 1'!Z41+'[2]Phường 2'!Z41+'[2]Phường 3'!Z41+'[2]Phường An Đôn'!Z41+'[2]Xã Hải Lệ'!Z41+'[2]Phường Ninh Phong'!Z41+'[2]Phường Ninh Sơn'!Z41+'[2]Phường Phúc Thành'!Z41+'[2]Phường Tân Thành'!Z41+'[2]Phường Thanh Bình'!Z41+'[2]Phường Vân Giang'!Z41+'[2]Xã Ninh Nhất'!Z41+'[2]Xã Ninh Phúc'!Z41+'[2]Xã Ninh Tiến'!Z41+'[2]Xã Song An'!Z41+'[2]Xã Song Lãng'!Z41+'[2]Xã Tam Quang'!Z41+'[2]Xã Tân Hòa'!Z41+'[2]Xã Tân Lập'!Z41+'[2]Xã Tân Phong'!Z41+'[2]Xã Trung An'!Z41+'[2]Xã Tự Tân'!Z41+'[2]Xã Việt Hùng'!Z41+'[2]Xã Việt Thuận'!Z41+'[2]Xã Vũ Đoài'!Z41+'[2]Xã Vũ Hội'!Z41+'[2]Xã Vũ Tiến'!Z41+'[2]Xã Vũ Vân'!Z41+'[2]Xã Vũ Vinh'!Z41+'[2]Xã Xuân Hòa'!Z41</f>
        <v>0</v>
      </c>
      <c r="AA41" s="130">
        <f>'[2]Phường 1'!AA41+'[2]Phường 2'!AA41+'[2]Phường 3'!AA41+'[2]Phường An Đôn'!AA41+'[2]Xã Hải Lệ'!AA41+'[2]Phường Ninh Phong'!AA41+'[2]Phường Ninh Sơn'!AA41+'[2]Phường Phúc Thành'!AA41+'[2]Phường Tân Thành'!AA41+'[2]Phường Thanh Bình'!AA41+'[2]Phường Vân Giang'!AA41+'[2]Xã Ninh Nhất'!AA41+'[2]Xã Ninh Phúc'!AA41+'[2]Xã Ninh Tiến'!AA41+'[2]Xã Song An'!AA41+'[2]Xã Song Lãng'!AA41+'[2]Xã Tam Quang'!AA41+'[2]Xã Tân Hòa'!AA41+'[2]Xã Tân Lập'!AA41+'[2]Xã Tân Phong'!AA41+'[2]Xã Trung An'!AA41+'[2]Xã Tự Tân'!AA41+'[2]Xã Việt Hùng'!AA41+'[2]Xã Việt Thuận'!AA41+'[2]Xã Vũ Đoài'!AA41+'[2]Xã Vũ Hội'!AA41+'[2]Xã Vũ Tiến'!AA41+'[2]Xã Vũ Vân'!AA41+'[2]Xã Vũ Vinh'!AA41+'[2]Xã Xuân Hòa'!AA41</f>
        <v>0</v>
      </c>
      <c r="AB41" s="130">
        <f>'[2]Phường 1'!AB41+'[2]Phường 2'!AB41+'[2]Phường 3'!AB41+'[2]Phường An Đôn'!AB41+'[2]Xã Hải Lệ'!AB41+'[2]Phường Ninh Phong'!AB41+'[2]Phường Ninh Sơn'!AB41+'[2]Phường Phúc Thành'!AB41+'[2]Phường Tân Thành'!AB41+'[2]Phường Thanh Bình'!AB41+'[2]Phường Vân Giang'!AB41+'[2]Xã Ninh Nhất'!AB41+'[2]Xã Ninh Phúc'!AB41+'[2]Xã Ninh Tiến'!AB41+'[2]Xã Song An'!AB41+'[2]Xã Song Lãng'!AB41+'[2]Xã Tam Quang'!AB41+'[2]Xã Tân Hòa'!AB41+'[2]Xã Tân Lập'!AB41+'[2]Xã Tân Phong'!AB41+'[2]Xã Trung An'!AB41+'[2]Xã Tự Tân'!AB41+'[2]Xã Việt Hùng'!AB41+'[2]Xã Việt Thuận'!AB41+'[2]Xã Vũ Đoài'!AB41+'[2]Xã Vũ Hội'!AB41+'[2]Xã Vũ Tiến'!AB41+'[2]Xã Vũ Vân'!AB41+'[2]Xã Vũ Vinh'!AB41+'[2]Xã Xuân Hòa'!AB41</f>
        <v>0</v>
      </c>
      <c r="AC41" s="130">
        <f>'[2]Phường 1'!AC41+'[2]Phường 2'!AC41+'[2]Phường 3'!AC41+'[2]Phường An Đôn'!AC41+'[2]Xã Hải Lệ'!AC41+'[2]Phường Ninh Phong'!AC41+'[2]Phường Ninh Sơn'!AC41+'[2]Phường Phúc Thành'!AC41+'[2]Phường Tân Thành'!AC41+'[2]Phường Thanh Bình'!AC41+'[2]Phường Vân Giang'!AC41+'[2]Xã Ninh Nhất'!AC41+'[2]Xã Ninh Phúc'!AC41+'[2]Xã Ninh Tiến'!AC41+'[2]Xã Song An'!AC41+'[2]Xã Song Lãng'!AC41+'[2]Xã Tam Quang'!AC41+'[2]Xã Tân Hòa'!AC41+'[2]Xã Tân Lập'!AC41+'[2]Xã Tân Phong'!AC41+'[2]Xã Trung An'!AC41+'[2]Xã Tự Tân'!AC41+'[2]Xã Việt Hùng'!AC41+'[2]Xã Việt Thuận'!AC41+'[2]Xã Vũ Đoài'!AC41+'[2]Xã Vũ Hội'!AC41+'[2]Xã Vũ Tiến'!AC41+'[2]Xã Vũ Vân'!AC41+'[2]Xã Vũ Vinh'!AC41+'[2]Xã Xuân Hòa'!AC41</f>
        <v>0</v>
      </c>
      <c r="AD41" s="130">
        <f>'[2]Phường 1'!AD41+'[2]Phường 2'!AD41+'[2]Phường 3'!AD41+'[2]Phường An Đôn'!AD41+'[2]Xã Hải Lệ'!AD41+'[2]Phường Ninh Phong'!AD41+'[2]Phường Ninh Sơn'!AD41+'[2]Phường Phúc Thành'!AD41+'[2]Phường Tân Thành'!AD41+'[2]Phường Thanh Bình'!AD41+'[2]Phường Vân Giang'!AD41+'[2]Xã Ninh Nhất'!AD41+'[2]Xã Ninh Phúc'!AD41+'[2]Xã Ninh Tiến'!AD41+'[2]Xã Song An'!AD41+'[2]Xã Song Lãng'!AD41+'[2]Xã Tam Quang'!AD41+'[2]Xã Tân Hòa'!AD41+'[2]Xã Tân Lập'!AD41+'[2]Xã Tân Phong'!AD41+'[2]Xã Trung An'!AD41+'[2]Xã Tự Tân'!AD41+'[2]Xã Việt Hùng'!AD41+'[2]Xã Việt Thuận'!AD41+'[2]Xã Vũ Đoài'!AD41+'[2]Xã Vũ Hội'!AD41+'[2]Xã Vũ Tiến'!AD41+'[2]Xã Vũ Vân'!AD41+'[2]Xã Vũ Vinh'!AD41+'[2]Xã Xuân Hòa'!AD41</f>
        <v>0</v>
      </c>
      <c r="AE41" s="130">
        <f>'[2]Phường 1'!AE41+'[2]Phường 2'!AE41+'[2]Phường 3'!AE41+'[2]Phường An Đôn'!AE41+'[2]Xã Hải Lệ'!AE41+'[2]Phường Ninh Phong'!AE41+'[2]Phường Ninh Sơn'!AE41+'[2]Phường Phúc Thành'!AE41+'[2]Phường Tân Thành'!AE41+'[2]Phường Thanh Bình'!AE41+'[2]Phường Vân Giang'!AE41+'[2]Xã Ninh Nhất'!AE41+'[2]Xã Ninh Phúc'!AE41+'[2]Xã Ninh Tiến'!AE41+'[2]Xã Song An'!AE41+'[2]Xã Song Lãng'!AE41+'[2]Xã Tam Quang'!AE41+'[2]Xã Tân Hòa'!AE41+'[2]Xã Tân Lập'!AE41+'[2]Xã Tân Phong'!AE41+'[2]Xã Trung An'!AE41+'[2]Xã Tự Tân'!AE41+'[2]Xã Việt Hùng'!AE41+'[2]Xã Việt Thuận'!AE41+'[2]Xã Vũ Đoài'!AE41+'[2]Xã Vũ Hội'!AE41+'[2]Xã Vũ Tiến'!AE41+'[2]Xã Vũ Vân'!AE41+'[2]Xã Vũ Vinh'!AE41+'[2]Xã Xuân Hòa'!AE41</f>
        <v>0</v>
      </c>
      <c r="AF41" s="130">
        <f>'[2]Phường 1'!AF41+'[2]Phường 2'!AF41+'[2]Phường 3'!AF41+'[2]Phường An Đôn'!AF41+'[2]Xã Hải Lệ'!AF41+'[2]Phường Ninh Phong'!AF41+'[2]Phường Ninh Sơn'!AF41+'[2]Phường Phúc Thành'!AF41+'[2]Phường Tân Thành'!AF41+'[2]Phường Thanh Bình'!AF41+'[2]Phường Vân Giang'!AF41+'[2]Xã Ninh Nhất'!AF41+'[2]Xã Ninh Phúc'!AF41+'[2]Xã Ninh Tiến'!AF41+'[2]Xã Song An'!AF41+'[2]Xã Song Lãng'!AF41+'[2]Xã Tam Quang'!AF41+'[2]Xã Tân Hòa'!AF41+'[2]Xã Tân Lập'!AF41+'[2]Xã Tân Phong'!AF41+'[2]Xã Trung An'!AF41+'[2]Xã Tự Tân'!AF41+'[2]Xã Việt Hùng'!AF41+'[2]Xã Việt Thuận'!AF41+'[2]Xã Vũ Đoài'!AF41+'[2]Xã Vũ Hội'!AF41+'[2]Xã Vũ Tiến'!AF41+'[2]Xã Vũ Vân'!AF41+'[2]Xã Vũ Vinh'!AF41+'[2]Xã Xuân Hòa'!AF41</f>
        <v>0</v>
      </c>
      <c r="AG41" s="130">
        <f>'[2]Phường 1'!AG41+'[2]Phường 2'!AG41+'[2]Phường 3'!AG41+'[2]Phường An Đôn'!AG41+'[2]Xã Hải Lệ'!AG41+'[2]Phường Ninh Phong'!AG41+'[2]Phường Ninh Sơn'!AG41+'[2]Phường Phúc Thành'!AG41+'[2]Phường Tân Thành'!AG41+'[2]Phường Thanh Bình'!AG41+'[2]Phường Vân Giang'!AG41+'[2]Xã Ninh Nhất'!AG41+'[2]Xã Ninh Phúc'!AG41+'[2]Xã Ninh Tiến'!AG41+'[2]Xã Song An'!AG41+'[2]Xã Song Lãng'!AG41+'[2]Xã Tam Quang'!AG41+'[2]Xã Tân Hòa'!AG41+'[2]Xã Tân Lập'!AG41+'[2]Xã Tân Phong'!AG41+'[2]Xã Trung An'!AG41+'[2]Xã Tự Tân'!AG41+'[2]Xã Việt Hùng'!AG41+'[2]Xã Việt Thuận'!AG41+'[2]Xã Vũ Đoài'!AG41+'[2]Xã Vũ Hội'!AG41+'[2]Xã Vũ Tiến'!AG41+'[2]Xã Vũ Vân'!AG41+'[2]Xã Vũ Vinh'!AG41+'[2]Xã Xuân Hòa'!AG41</f>
        <v>0</v>
      </c>
      <c r="AH41" s="130">
        <f>'[2]Phường 1'!AH41+'[2]Phường 2'!AH41+'[2]Phường 3'!AH41+'[2]Phường An Đôn'!AH41+'[2]Xã Hải Lệ'!AH41+'[2]Phường Ninh Phong'!AH41+'[2]Phường Ninh Sơn'!AH41+'[2]Phường Phúc Thành'!AH41+'[2]Phường Tân Thành'!AH41+'[2]Phường Thanh Bình'!AH41+'[2]Phường Vân Giang'!AH41+'[2]Xã Ninh Nhất'!AH41+'[2]Xã Ninh Phúc'!AH41+'[2]Xã Ninh Tiến'!AH41+'[2]Xã Song An'!AH41+'[2]Xã Song Lãng'!AH41+'[2]Xã Tam Quang'!AH41+'[2]Xã Tân Hòa'!AH41+'[2]Xã Tân Lập'!AH41+'[2]Xã Tân Phong'!AH41+'[2]Xã Trung An'!AH41+'[2]Xã Tự Tân'!AH41+'[2]Xã Việt Hùng'!AH41+'[2]Xã Việt Thuận'!AH41+'[2]Xã Vũ Đoài'!AH41+'[2]Xã Vũ Hội'!AH41+'[2]Xã Vũ Tiến'!AH41+'[2]Xã Vũ Vân'!AH41+'[2]Xã Vũ Vinh'!AH41+'[2]Xã Xuân Hòa'!AH41</f>
        <v>0</v>
      </c>
      <c r="AI41" s="143">
        <f>$D41-$BO41</f>
        <v>0</v>
      </c>
      <c r="AJ41" s="129">
        <f t="shared" si="21"/>
        <v>0</v>
      </c>
      <c r="AK41" s="130">
        <f>'[2]Phường 1'!AK41+'[2]Phường 2'!AK41+'[2]Phường 3'!AK41+'[2]Phường An Đôn'!AK41+'[2]Xã Hải Lệ'!AK41+'[2]Phường Ninh Phong'!AK41+'[2]Phường Ninh Sơn'!AK41+'[2]Phường Phúc Thành'!AK41+'[2]Phường Tân Thành'!AK41+'[2]Phường Thanh Bình'!AK41+'[2]Phường Vân Giang'!AK41+'[2]Xã Ninh Nhất'!AK41+'[2]Xã Ninh Phúc'!AK41+'[2]Xã Ninh Tiến'!AK41+'[2]Xã Song An'!AK41+'[2]Xã Song Lãng'!AK41+'[2]Xã Tam Quang'!AK41+'[2]Xã Tân Hòa'!AK41+'[2]Xã Tân Lập'!AK41+'[2]Xã Tân Phong'!AK41+'[2]Xã Trung An'!AK41+'[2]Xã Tự Tân'!AK41+'[2]Xã Việt Hùng'!AK41+'[2]Xã Việt Thuận'!AK41+'[2]Xã Vũ Đoài'!AK41+'[2]Xã Vũ Hội'!AK41+'[2]Xã Vũ Tiến'!AK41+'[2]Xã Vũ Vân'!AK41+'[2]Xã Vũ Vinh'!AK41+'[2]Xã Xuân Hòa'!AK41</f>
        <v>0</v>
      </c>
      <c r="AL41" s="130">
        <f>'[2]Phường 1'!AL41+'[2]Phường 2'!AL41+'[2]Phường 3'!AL41+'[2]Phường An Đôn'!AL41+'[2]Xã Hải Lệ'!AL41+'[2]Phường Ninh Phong'!AL41+'[2]Phường Ninh Sơn'!AL41+'[2]Phường Phúc Thành'!AL41+'[2]Phường Tân Thành'!AL41+'[2]Phường Thanh Bình'!AL41+'[2]Phường Vân Giang'!AL41+'[2]Xã Ninh Nhất'!AL41+'[2]Xã Ninh Phúc'!AL41+'[2]Xã Ninh Tiến'!AL41+'[2]Xã Song An'!AL41+'[2]Xã Song Lãng'!AL41+'[2]Xã Tam Quang'!AL41+'[2]Xã Tân Hòa'!AL41+'[2]Xã Tân Lập'!AL41+'[2]Xã Tân Phong'!AL41+'[2]Xã Trung An'!AL41+'[2]Xã Tự Tân'!AL41+'[2]Xã Việt Hùng'!AL41+'[2]Xã Việt Thuận'!AL41+'[2]Xã Vũ Đoài'!AL41+'[2]Xã Vũ Hội'!AL41+'[2]Xã Vũ Tiến'!AL41+'[2]Xã Vũ Vân'!AL41+'[2]Xã Vũ Vinh'!AL41+'[2]Xã Xuân Hòa'!AL41</f>
        <v>0</v>
      </c>
      <c r="AM41" s="130">
        <f>'[2]Phường 1'!AM41+'[2]Phường 2'!AM41+'[2]Phường 3'!AM41+'[2]Phường An Đôn'!AM41+'[2]Xã Hải Lệ'!AM41+'[2]Phường Ninh Phong'!AM41+'[2]Phường Ninh Sơn'!AM41+'[2]Phường Phúc Thành'!AM41+'[2]Phường Tân Thành'!AM41+'[2]Phường Thanh Bình'!AM41+'[2]Phường Vân Giang'!AM41+'[2]Xã Ninh Nhất'!AM41+'[2]Xã Ninh Phúc'!AM41+'[2]Xã Ninh Tiến'!AM41+'[2]Xã Song An'!AM41+'[2]Xã Song Lãng'!AM41+'[2]Xã Tam Quang'!AM41+'[2]Xã Tân Hòa'!AM41+'[2]Xã Tân Lập'!AM41+'[2]Xã Tân Phong'!AM41+'[2]Xã Trung An'!AM41+'[2]Xã Tự Tân'!AM41+'[2]Xã Việt Hùng'!AM41+'[2]Xã Việt Thuận'!AM41+'[2]Xã Vũ Đoài'!AM41+'[2]Xã Vũ Hội'!AM41+'[2]Xã Vũ Tiến'!AM41+'[2]Xã Vũ Vân'!AM41+'[2]Xã Vũ Vinh'!AM41+'[2]Xã Xuân Hòa'!AM41</f>
        <v>0</v>
      </c>
      <c r="AN41" s="130">
        <f>'[2]Phường 1'!AN41+'[2]Phường 2'!AN41+'[2]Phường 3'!AN41+'[2]Phường An Đôn'!AN41+'[2]Xã Hải Lệ'!AN41+'[2]Phường Ninh Phong'!AN41+'[2]Phường Ninh Sơn'!AN41+'[2]Phường Phúc Thành'!AN41+'[2]Phường Tân Thành'!AN41+'[2]Phường Thanh Bình'!AN41+'[2]Phường Vân Giang'!AN41+'[2]Xã Ninh Nhất'!AN41+'[2]Xã Ninh Phúc'!AN41+'[2]Xã Ninh Tiến'!AN41+'[2]Xã Song An'!AN41+'[2]Xã Song Lãng'!AN41+'[2]Xã Tam Quang'!AN41+'[2]Xã Tân Hòa'!AN41+'[2]Xã Tân Lập'!AN41+'[2]Xã Tân Phong'!AN41+'[2]Xã Trung An'!AN41+'[2]Xã Tự Tân'!AN41+'[2]Xã Việt Hùng'!AN41+'[2]Xã Việt Thuận'!AN41+'[2]Xã Vũ Đoài'!AN41+'[2]Xã Vũ Hội'!AN41+'[2]Xã Vũ Tiến'!AN41+'[2]Xã Vũ Vân'!AN41+'[2]Xã Vũ Vinh'!AN41+'[2]Xã Xuân Hòa'!AN41</f>
        <v>0</v>
      </c>
      <c r="AO41" s="130">
        <f>'[2]Phường 1'!AO41+'[2]Phường 2'!AO41+'[2]Phường 3'!AO41+'[2]Phường An Đôn'!AO41+'[2]Xã Hải Lệ'!AO41+'[2]Phường Ninh Phong'!AO41+'[2]Phường Ninh Sơn'!AO41+'[2]Phường Phúc Thành'!AO41+'[2]Phường Tân Thành'!AO41+'[2]Phường Thanh Bình'!AO41+'[2]Phường Vân Giang'!AO41+'[2]Xã Ninh Nhất'!AO41+'[2]Xã Ninh Phúc'!AO41+'[2]Xã Ninh Tiến'!AO41+'[2]Xã Song An'!AO41+'[2]Xã Song Lãng'!AO41+'[2]Xã Tam Quang'!AO41+'[2]Xã Tân Hòa'!AO41+'[2]Xã Tân Lập'!AO41+'[2]Xã Tân Phong'!AO41+'[2]Xã Trung An'!AO41+'[2]Xã Tự Tân'!AO41+'[2]Xã Việt Hùng'!AO41+'[2]Xã Việt Thuận'!AO41+'[2]Xã Vũ Đoài'!AO41+'[2]Xã Vũ Hội'!AO41+'[2]Xã Vũ Tiến'!AO41+'[2]Xã Vũ Vân'!AO41+'[2]Xã Vũ Vinh'!AO41+'[2]Xã Xuân Hòa'!AO41</f>
        <v>0</v>
      </c>
      <c r="AP41" s="130">
        <f>'[2]Phường 1'!AP41+'[2]Phường 2'!AP41+'[2]Phường 3'!AP41+'[2]Phường An Đôn'!AP41+'[2]Xã Hải Lệ'!AP41+'[2]Phường Ninh Phong'!AP41+'[2]Phường Ninh Sơn'!AP41+'[2]Phường Phúc Thành'!AP41+'[2]Phường Tân Thành'!AP41+'[2]Phường Thanh Bình'!AP41+'[2]Phường Vân Giang'!AP41+'[2]Xã Ninh Nhất'!AP41+'[2]Xã Ninh Phúc'!AP41+'[2]Xã Ninh Tiến'!AP41+'[2]Xã Song An'!AP41+'[2]Xã Song Lãng'!AP41+'[2]Xã Tam Quang'!AP41+'[2]Xã Tân Hòa'!AP41+'[2]Xã Tân Lập'!AP41+'[2]Xã Tân Phong'!AP41+'[2]Xã Trung An'!AP41+'[2]Xã Tự Tân'!AP41+'[2]Xã Việt Hùng'!AP41+'[2]Xã Việt Thuận'!AP41+'[2]Xã Vũ Đoài'!AP41+'[2]Xã Vũ Hội'!AP41+'[2]Xã Vũ Tiến'!AP41+'[2]Xã Vũ Vân'!AP41+'[2]Xã Vũ Vinh'!AP41+'[2]Xã Xuân Hòa'!AP41</f>
        <v>0</v>
      </c>
      <c r="AQ41" s="129">
        <f t="shared" si="20"/>
        <v>0</v>
      </c>
      <c r="AR41" s="130">
        <f>'[2]Phường 1'!AR41+'[2]Phường 2'!AR41+'[2]Phường 3'!AR41+'[2]Phường An Đôn'!AR41+'[2]Xã Hải Lệ'!AR41+'[2]Phường Ninh Phong'!AR41+'[2]Phường Ninh Sơn'!AR41+'[2]Phường Phúc Thành'!AR41+'[2]Phường Tân Thành'!AR41+'[2]Phường Thanh Bình'!AR41+'[2]Phường Vân Giang'!AR41+'[2]Xã Ninh Nhất'!AR41+'[2]Xã Ninh Phúc'!AR41+'[2]Xã Ninh Tiến'!AR41+'[2]Xã Song An'!AR41+'[2]Xã Song Lãng'!AR41+'[2]Xã Tam Quang'!AR41+'[2]Xã Tân Hòa'!AR41+'[2]Xã Tân Lập'!AR41+'[2]Xã Tân Phong'!AR41+'[2]Xã Trung An'!AR41+'[2]Xã Tự Tân'!AR41+'[2]Xã Việt Hùng'!AR41+'[2]Xã Việt Thuận'!AR41+'[2]Xã Vũ Đoài'!AR41+'[2]Xã Vũ Hội'!AR41+'[2]Xã Vũ Tiến'!AR41+'[2]Xã Vũ Vân'!AR41+'[2]Xã Vũ Vinh'!AR41+'[2]Xã Xuân Hòa'!AR41</f>
        <v>0</v>
      </c>
      <c r="AS41" s="130">
        <v>0</v>
      </c>
      <c r="AT41" s="130">
        <v>0</v>
      </c>
      <c r="AU41" s="130">
        <v>0</v>
      </c>
      <c r="AV41" s="130">
        <v>0</v>
      </c>
      <c r="AW41" s="130">
        <v>0</v>
      </c>
      <c r="AX41" s="130">
        <v>0</v>
      </c>
      <c r="AY41" s="130">
        <v>0</v>
      </c>
      <c r="AZ41" s="130">
        <v>0</v>
      </c>
      <c r="BA41" s="130">
        <v>0</v>
      </c>
      <c r="BB41" s="129">
        <v>0</v>
      </c>
      <c r="BC41" s="129">
        <v>0</v>
      </c>
      <c r="BD41" s="129">
        <v>0</v>
      </c>
      <c r="BE41" s="129">
        <v>0</v>
      </c>
      <c r="BF41" s="130">
        <v>0</v>
      </c>
      <c r="BG41" s="130">
        <v>0</v>
      </c>
      <c r="BH41" s="129">
        <v>0</v>
      </c>
      <c r="BI41" s="127">
        <v>0</v>
      </c>
      <c r="BJ41" s="130">
        <v>0</v>
      </c>
      <c r="BK41" s="130">
        <v>0</v>
      </c>
      <c r="BL41" s="130">
        <v>0</v>
      </c>
      <c r="BM41" s="130">
        <v>0</v>
      </c>
      <c r="BN41" s="130">
        <v>0</v>
      </c>
      <c r="BO41" s="129">
        <v>0</v>
      </c>
      <c r="BP41" s="131">
        <v>0</v>
      </c>
      <c r="BQ41" s="131">
        <v>0</v>
      </c>
      <c r="BR41" s="92">
        <f>'17-CH'!$G41</f>
        <v>0</v>
      </c>
      <c r="BS41" s="116">
        <f t="shared" si="1"/>
        <v>0</v>
      </c>
    </row>
    <row r="42" spans="1:71" ht="37.15" customHeight="1">
      <c r="A42" s="126" t="s">
        <v>64</v>
      </c>
      <c r="B42" s="88" t="s">
        <v>145</v>
      </c>
      <c r="C42" s="87" t="s">
        <v>146</v>
      </c>
      <c r="D42" s="129">
        <f>'[2]01CH'!D42</f>
        <v>66.90168700000001</v>
      </c>
      <c r="E42" s="127">
        <f>I42+J42+K42+L42+M42+O42+P42+Q42+F42+R42</f>
        <v>0</v>
      </c>
      <c r="F42" s="129">
        <f t="shared" si="14"/>
        <v>0</v>
      </c>
      <c r="G42" s="129">
        <f>SUM(G43:G48)</f>
        <v>0</v>
      </c>
      <c r="H42" s="129">
        <f>SUM(H43:H48)</f>
        <v>0</v>
      </c>
      <c r="I42" s="129">
        <f t="shared" ref="I42:AH42" si="22">SUM(I43:I48)</f>
        <v>0</v>
      </c>
      <c r="J42" s="129">
        <f t="shared" si="22"/>
        <v>0</v>
      </c>
      <c r="K42" s="129">
        <f t="shared" si="22"/>
        <v>0</v>
      </c>
      <c r="L42" s="129">
        <f t="shared" si="22"/>
        <v>0</v>
      </c>
      <c r="M42" s="129">
        <f t="shared" si="22"/>
        <v>0</v>
      </c>
      <c r="N42" s="130">
        <f t="shared" si="22"/>
        <v>0</v>
      </c>
      <c r="O42" s="129">
        <f t="shared" si="22"/>
        <v>0</v>
      </c>
      <c r="P42" s="129">
        <f t="shared" si="22"/>
        <v>0</v>
      </c>
      <c r="Q42" s="129">
        <f t="shared" si="22"/>
        <v>0</v>
      </c>
      <c r="R42" s="129">
        <f t="shared" si="22"/>
        <v>0</v>
      </c>
      <c r="S42" s="127">
        <f>SUM(S43:S48)</f>
        <v>0.15579999999999999</v>
      </c>
      <c r="T42" s="129">
        <f>SUM(T43:T48)</f>
        <v>0</v>
      </c>
      <c r="U42" s="129">
        <f t="shared" si="22"/>
        <v>0.15579999999999999</v>
      </c>
      <c r="V42" s="129">
        <f t="shared" si="22"/>
        <v>0</v>
      </c>
      <c r="W42" s="129">
        <f t="shared" si="22"/>
        <v>0</v>
      </c>
      <c r="X42" s="129">
        <f t="shared" si="22"/>
        <v>0</v>
      </c>
      <c r="Y42" s="129">
        <f>SUM(Y43:Y48)</f>
        <v>0</v>
      </c>
      <c r="Z42" s="130">
        <f t="shared" si="22"/>
        <v>0</v>
      </c>
      <c r="AA42" s="130">
        <f t="shared" si="22"/>
        <v>0</v>
      </c>
      <c r="AB42" s="130">
        <f t="shared" si="22"/>
        <v>0</v>
      </c>
      <c r="AC42" s="130">
        <f t="shared" si="22"/>
        <v>0</v>
      </c>
      <c r="AD42" s="130">
        <f t="shared" si="22"/>
        <v>0</v>
      </c>
      <c r="AE42" s="130">
        <f t="shared" si="22"/>
        <v>0</v>
      </c>
      <c r="AF42" s="130">
        <f t="shared" si="22"/>
        <v>0</v>
      </c>
      <c r="AG42" s="130">
        <f t="shared" si="22"/>
        <v>0</v>
      </c>
      <c r="AH42" s="130">
        <f t="shared" si="22"/>
        <v>0</v>
      </c>
      <c r="AI42" s="130">
        <f>SUM(AI43:AI48)</f>
        <v>0</v>
      </c>
      <c r="AJ42" s="140">
        <f>D42-BO42</f>
        <v>66.74588700000001</v>
      </c>
      <c r="AK42" s="130">
        <f>SUM(AK44:AK48)</f>
        <v>0</v>
      </c>
      <c r="AL42" s="130">
        <f>SUM(AL45:AL48)+AL43</f>
        <v>0</v>
      </c>
      <c r="AM42" s="130">
        <f>AM43+AM44+AM46+AM47+AM48</f>
        <v>0</v>
      </c>
      <c r="AN42" s="130">
        <f>AN43+AN44+AN45+AN47+AN48</f>
        <v>0</v>
      </c>
      <c r="AO42" s="130">
        <f>AO43+AO44+AO45+AO46+AO48</f>
        <v>0</v>
      </c>
      <c r="AP42" s="130">
        <f>SUM(AP43:AP47)</f>
        <v>0</v>
      </c>
      <c r="AQ42" s="129">
        <f>SUM(AQ43:AQ48)</f>
        <v>0</v>
      </c>
      <c r="AR42" s="130">
        <f>SUM(AR43:AR48)</f>
        <v>0</v>
      </c>
      <c r="AS42" s="130">
        <v>0</v>
      </c>
      <c r="AT42" s="130">
        <v>0</v>
      </c>
      <c r="AU42" s="130">
        <v>0</v>
      </c>
      <c r="AV42" s="130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29">
        <v>0</v>
      </c>
      <c r="BC42" s="129">
        <v>0</v>
      </c>
      <c r="BD42" s="129">
        <v>0</v>
      </c>
      <c r="BE42" s="129">
        <v>0</v>
      </c>
      <c r="BF42" s="130">
        <v>0</v>
      </c>
      <c r="BG42" s="130">
        <v>0</v>
      </c>
      <c r="BH42" s="129">
        <v>0</v>
      </c>
      <c r="BI42" s="127">
        <v>0</v>
      </c>
      <c r="BJ42" s="130">
        <v>0</v>
      </c>
      <c r="BK42" s="130">
        <v>0</v>
      </c>
      <c r="BL42" s="130">
        <v>0</v>
      </c>
      <c r="BM42" s="130">
        <v>0</v>
      </c>
      <c r="BN42" s="130">
        <v>0</v>
      </c>
      <c r="BO42" s="129">
        <v>0.15579999999999999</v>
      </c>
      <c r="BP42" s="131">
        <v>36.900500000000001</v>
      </c>
      <c r="BQ42" s="131">
        <v>103.802187</v>
      </c>
      <c r="BR42" s="92">
        <f>'17-CH'!$G42</f>
        <v>103.802187</v>
      </c>
      <c r="BS42" s="116">
        <f t="shared" si="1"/>
        <v>0</v>
      </c>
    </row>
    <row r="43" spans="1:71" ht="19.899999999999999" customHeight="1">
      <c r="A43" s="126" t="s">
        <v>137</v>
      </c>
      <c r="B43" s="88" t="s">
        <v>53</v>
      </c>
      <c r="C43" s="87" t="s">
        <v>54</v>
      </c>
      <c r="D43" s="129">
        <f>'[2]01CH'!D43</f>
        <v>0</v>
      </c>
      <c r="E43" s="127">
        <f t="shared" si="18"/>
        <v>0</v>
      </c>
      <c r="F43" s="129">
        <f t="shared" si="14"/>
        <v>0</v>
      </c>
      <c r="G43" s="129">
        <f>'[2]Phường 1'!G43+'[2]Phường 2'!G43+'[2]Phường 3'!G43+'[2]Phường An Đôn'!G43+'[2]Xã Hải Lệ'!G43+'[2]Phường Ninh Phong'!G43+'[2]Phường Ninh Sơn'!G43+'[2]Phường Phúc Thành'!G43+'[2]Phường Tân Thành'!G43+'[2]Phường Thanh Bình'!G43+'[2]Phường Vân Giang'!G43+'[2]Xã Ninh Nhất'!G43+'[2]Xã Ninh Phúc'!G43+'[2]Xã Ninh Tiến'!G43+'[2]Xã Song An'!G43+'[2]Xã Song Lãng'!G43+'[2]Xã Tam Quang'!G43+'[2]Xã Tân Hòa'!G43+'[2]Xã Tân Lập'!G43+'[2]Xã Tân Phong'!G43+'[2]Xã Trung An'!G43+'[2]Xã Tự Tân'!G43+'[2]Xã Việt Hùng'!G43+'[2]Xã Việt Thuận'!G43+'[2]Xã Vũ Đoài'!G43+'[2]Xã Vũ Hội'!G43+'[2]Xã Vũ Tiến'!G43+'[2]Xã Vũ Vân'!G43+'[2]Xã Vũ Vinh'!G43+'[2]Xã Xuân Hòa'!G43</f>
        <v>0</v>
      </c>
      <c r="H43" s="129">
        <f>'[2]Phường 1'!H43+'[2]Phường 2'!H43+'[2]Phường 3'!H43+'[2]Phường An Đôn'!H43+'[2]Xã Hải Lệ'!H43+'[2]Phường Ninh Phong'!H43+'[2]Phường Ninh Sơn'!H43+'[2]Phường Phúc Thành'!H43+'[2]Phường Tân Thành'!H43+'[2]Phường Thanh Bình'!H43+'[2]Phường Vân Giang'!H43+'[2]Xã Ninh Nhất'!H43+'[2]Xã Ninh Phúc'!H43+'[2]Xã Ninh Tiến'!H43+'[2]Xã Song An'!H43+'[2]Xã Song Lãng'!H43+'[2]Xã Tam Quang'!H43+'[2]Xã Tân Hòa'!H43+'[2]Xã Tân Lập'!H43+'[2]Xã Tân Phong'!H43+'[2]Xã Trung An'!H43+'[2]Xã Tự Tân'!H43+'[2]Xã Việt Hùng'!H43+'[2]Xã Việt Thuận'!H43+'[2]Xã Vũ Đoài'!H43+'[2]Xã Vũ Hội'!H43+'[2]Xã Vũ Tiến'!H43+'[2]Xã Vũ Vân'!H43+'[2]Xã Vũ Vinh'!H43+'[2]Xã Xuân Hòa'!H43</f>
        <v>0</v>
      </c>
      <c r="I43" s="129">
        <f>'[2]Phường 1'!I43+'[2]Phường 2'!I43+'[2]Phường 3'!I43+'[2]Phường An Đôn'!I43+'[2]Xã Hải Lệ'!I43+'[2]Phường Ninh Phong'!I43+'[2]Phường Ninh Sơn'!I43+'[2]Phường Phúc Thành'!I43+'[2]Phường Tân Thành'!I43+'[2]Phường Thanh Bình'!I43+'[2]Phường Vân Giang'!I43+'[2]Xã Ninh Nhất'!I43+'[2]Xã Ninh Phúc'!I43+'[2]Xã Ninh Tiến'!I43+'[2]Xã Song An'!I43+'[2]Xã Song Lãng'!I43+'[2]Xã Tam Quang'!I43+'[2]Xã Tân Hòa'!I43+'[2]Xã Tân Lập'!I43+'[2]Xã Tân Phong'!I43+'[2]Xã Trung An'!I43+'[2]Xã Tự Tân'!I43+'[2]Xã Việt Hùng'!I43+'[2]Xã Việt Thuận'!I43+'[2]Xã Vũ Đoài'!I43+'[2]Xã Vũ Hội'!I43+'[2]Xã Vũ Tiến'!I43+'[2]Xã Vũ Vân'!I43+'[2]Xã Vũ Vinh'!I43+'[2]Xã Xuân Hòa'!I43</f>
        <v>0</v>
      </c>
      <c r="J43" s="129">
        <f>'[2]Phường 1'!J43+'[2]Phường 2'!J43+'[2]Phường 3'!J43+'[2]Phường An Đôn'!J43+'[2]Xã Hải Lệ'!J43+'[2]Phường Ninh Phong'!J43+'[2]Phường Ninh Sơn'!J43+'[2]Phường Phúc Thành'!J43+'[2]Phường Tân Thành'!J43+'[2]Phường Thanh Bình'!J43+'[2]Phường Vân Giang'!J43+'[2]Xã Ninh Nhất'!J43+'[2]Xã Ninh Phúc'!J43+'[2]Xã Ninh Tiến'!J43+'[2]Xã Song An'!J43+'[2]Xã Song Lãng'!J43+'[2]Xã Tam Quang'!J43+'[2]Xã Tân Hòa'!J43+'[2]Xã Tân Lập'!J43+'[2]Xã Tân Phong'!J43+'[2]Xã Trung An'!J43+'[2]Xã Tự Tân'!J43+'[2]Xã Việt Hùng'!J43+'[2]Xã Việt Thuận'!J43+'[2]Xã Vũ Đoài'!J43+'[2]Xã Vũ Hội'!J43+'[2]Xã Vũ Tiến'!J43+'[2]Xã Vũ Vân'!J43+'[2]Xã Vũ Vinh'!J43+'[2]Xã Xuân Hòa'!J43</f>
        <v>0</v>
      </c>
      <c r="K43" s="129">
        <f>'[2]Phường 1'!K43+'[2]Phường 2'!K43+'[2]Phường 3'!K43+'[2]Phường An Đôn'!K43+'[2]Xã Hải Lệ'!K43+'[2]Phường Ninh Phong'!K43+'[2]Phường Ninh Sơn'!K43+'[2]Phường Phúc Thành'!K43+'[2]Phường Tân Thành'!K43+'[2]Phường Thanh Bình'!K43+'[2]Phường Vân Giang'!K43+'[2]Xã Ninh Nhất'!K43+'[2]Xã Ninh Phúc'!K43+'[2]Xã Ninh Tiến'!K43+'[2]Xã Song An'!K43+'[2]Xã Song Lãng'!K43+'[2]Xã Tam Quang'!K43+'[2]Xã Tân Hòa'!K43+'[2]Xã Tân Lập'!K43+'[2]Xã Tân Phong'!K43+'[2]Xã Trung An'!K43+'[2]Xã Tự Tân'!K43+'[2]Xã Việt Hùng'!K43+'[2]Xã Việt Thuận'!K43+'[2]Xã Vũ Đoài'!K43+'[2]Xã Vũ Hội'!K43+'[2]Xã Vũ Tiến'!K43+'[2]Xã Vũ Vân'!K43+'[2]Xã Vũ Vinh'!K43+'[2]Xã Xuân Hòa'!K43</f>
        <v>0</v>
      </c>
      <c r="L43" s="129">
        <f>'[2]Phường 1'!L43+'[2]Phường 2'!L43+'[2]Phường 3'!L43+'[2]Phường An Đôn'!L43+'[2]Xã Hải Lệ'!L43+'[2]Phường Ninh Phong'!L43+'[2]Phường Ninh Sơn'!L43+'[2]Phường Phúc Thành'!L43+'[2]Phường Tân Thành'!L43+'[2]Phường Thanh Bình'!L43+'[2]Phường Vân Giang'!L43+'[2]Xã Ninh Nhất'!L43+'[2]Xã Ninh Phúc'!L43+'[2]Xã Ninh Tiến'!L43+'[2]Xã Song An'!L43+'[2]Xã Song Lãng'!L43+'[2]Xã Tam Quang'!L43+'[2]Xã Tân Hòa'!L43+'[2]Xã Tân Lập'!L43+'[2]Xã Tân Phong'!L43+'[2]Xã Trung An'!L43+'[2]Xã Tự Tân'!L43+'[2]Xã Việt Hùng'!L43+'[2]Xã Việt Thuận'!L43+'[2]Xã Vũ Đoài'!L43+'[2]Xã Vũ Hội'!L43+'[2]Xã Vũ Tiến'!L43+'[2]Xã Vũ Vân'!L43+'[2]Xã Vũ Vinh'!L43+'[2]Xã Xuân Hòa'!L43</f>
        <v>0</v>
      </c>
      <c r="M43" s="129">
        <f>'[2]Phường 1'!M43+'[2]Phường 2'!M43+'[2]Phường 3'!M43+'[2]Phường An Đôn'!M43+'[2]Xã Hải Lệ'!M43+'[2]Phường Ninh Phong'!M43+'[2]Phường Ninh Sơn'!M43+'[2]Phường Phúc Thành'!M43+'[2]Phường Tân Thành'!M43+'[2]Phường Thanh Bình'!M43+'[2]Phường Vân Giang'!M43+'[2]Xã Ninh Nhất'!M43+'[2]Xã Ninh Phúc'!M43+'[2]Xã Ninh Tiến'!M43+'[2]Xã Song An'!M43+'[2]Xã Song Lãng'!M43+'[2]Xã Tam Quang'!M43+'[2]Xã Tân Hòa'!M43+'[2]Xã Tân Lập'!M43+'[2]Xã Tân Phong'!M43+'[2]Xã Trung An'!M43+'[2]Xã Tự Tân'!M43+'[2]Xã Việt Hùng'!M43+'[2]Xã Việt Thuận'!M43+'[2]Xã Vũ Đoài'!M43+'[2]Xã Vũ Hội'!M43+'[2]Xã Vũ Tiến'!M43+'[2]Xã Vũ Vân'!M43+'[2]Xã Vũ Vinh'!M43+'[2]Xã Xuân Hòa'!M43</f>
        <v>0</v>
      </c>
      <c r="N43" s="130">
        <f>'[2]Phường 1'!N43+'[2]Phường 2'!N43+'[2]Phường 3'!N43+'[2]Phường An Đôn'!N43+'[2]Xã Hải Lệ'!N43+'[2]Phường Ninh Phong'!N43+'[2]Phường Ninh Sơn'!N43+'[2]Phường Phúc Thành'!N43+'[2]Phường Tân Thành'!N43+'[2]Phường Thanh Bình'!N43+'[2]Phường Vân Giang'!N43+'[2]Xã Ninh Nhất'!N43+'[2]Xã Ninh Phúc'!N43+'[2]Xã Ninh Tiến'!N43+'[2]Xã Song An'!N43+'[2]Xã Song Lãng'!N43+'[2]Xã Tam Quang'!N43+'[2]Xã Tân Hòa'!N43+'[2]Xã Tân Lập'!N43+'[2]Xã Tân Phong'!N43+'[2]Xã Trung An'!N43+'[2]Xã Tự Tân'!N43+'[2]Xã Việt Hùng'!N43+'[2]Xã Việt Thuận'!N43+'[2]Xã Vũ Đoài'!N43+'[2]Xã Vũ Hội'!N43+'[2]Xã Vũ Tiến'!N43+'[2]Xã Vũ Vân'!N43+'[2]Xã Vũ Vinh'!N43+'[2]Xã Xuân Hòa'!N43</f>
        <v>0</v>
      </c>
      <c r="O43" s="129">
        <f>'[2]Phường 1'!O43+'[2]Phường 2'!O43+'[2]Phường 3'!O43+'[2]Phường An Đôn'!O43+'[2]Xã Hải Lệ'!O43+'[2]Phường Ninh Phong'!O43+'[2]Phường Ninh Sơn'!O43+'[2]Phường Phúc Thành'!O43+'[2]Phường Tân Thành'!O43+'[2]Phường Thanh Bình'!O43+'[2]Phường Vân Giang'!O43+'[2]Xã Ninh Nhất'!O43+'[2]Xã Ninh Phúc'!O43+'[2]Xã Ninh Tiến'!O43+'[2]Xã Song An'!O43+'[2]Xã Song Lãng'!O43+'[2]Xã Tam Quang'!O43+'[2]Xã Tân Hòa'!O43+'[2]Xã Tân Lập'!O43+'[2]Xã Tân Phong'!O43+'[2]Xã Trung An'!O43+'[2]Xã Tự Tân'!O43+'[2]Xã Việt Hùng'!O43+'[2]Xã Việt Thuận'!O43+'[2]Xã Vũ Đoài'!O43+'[2]Xã Vũ Hội'!O43+'[2]Xã Vũ Tiến'!O43+'[2]Xã Vũ Vân'!O43+'[2]Xã Vũ Vinh'!O43+'[2]Xã Xuân Hòa'!O43</f>
        <v>0</v>
      </c>
      <c r="P43" s="129">
        <f>'[2]Phường 1'!P43+'[2]Phường 2'!P43+'[2]Phường 3'!P43+'[2]Phường An Đôn'!P43+'[2]Xã Hải Lệ'!P43+'[2]Phường Ninh Phong'!P43+'[2]Phường Ninh Sơn'!P43+'[2]Phường Phúc Thành'!P43+'[2]Phường Tân Thành'!P43+'[2]Phường Thanh Bình'!P43+'[2]Phường Vân Giang'!P43+'[2]Xã Ninh Nhất'!P43+'[2]Xã Ninh Phúc'!P43+'[2]Xã Ninh Tiến'!P43+'[2]Xã Song An'!P43+'[2]Xã Song Lãng'!P43+'[2]Xã Tam Quang'!P43+'[2]Xã Tân Hòa'!P43+'[2]Xã Tân Lập'!P43+'[2]Xã Tân Phong'!P43+'[2]Xã Trung An'!P43+'[2]Xã Tự Tân'!P43+'[2]Xã Việt Hùng'!P43+'[2]Xã Việt Thuận'!P43+'[2]Xã Vũ Đoài'!P43+'[2]Xã Vũ Hội'!P43+'[2]Xã Vũ Tiến'!P43+'[2]Xã Vũ Vân'!P43+'[2]Xã Vũ Vinh'!P43+'[2]Xã Xuân Hòa'!P43</f>
        <v>0</v>
      </c>
      <c r="Q43" s="129">
        <f>'[2]Phường 1'!Q43+'[2]Phường 2'!Q43+'[2]Phường 3'!Q43+'[2]Phường An Đôn'!Q43+'[2]Xã Hải Lệ'!Q43+'[2]Phường Ninh Phong'!Q43+'[2]Phường Ninh Sơn'!Q43+'[2]Phường Phúc Thành'!Q43+'[2]Phường Tân Thành'!Q43+'[2]Phường Thanh Bình'!Q43+'[2]Phường Vân Giang'!Q43+'[2]Xã Ninh Nhất'!Q43+'[2]Xã Ninh Phúc'!Q43+'[2]Xã Ninh Tiến'!Q43+'[2]Xã Song An'!Q43+'[2]Xã Song Lãng'!Q43+'[2]Xã Tam Quang'!Q43+'[2]Xã Tân Hòa'!Q43+'[2]Xã Tân Lập'!Q43+'[2]Xã Tân Phong'!Q43+'[2]Xã Trung An'!Q43+'[2]Xã Tự Tân'!Q43+'[2]Xã Việt Hùng'!Q43+'[2]Xã Việt Thuận'!Q43+'[2]Xã Vũ Đoài'!Q43+'[2]Xã Vũ Hội'!Q43+'[2]Xã Vũ Tiến'!Q43+'[2]Xã Vũ Vân'!Q43+'[2]Xã Vũ Vinh'!Q43+'[2]Xã Xuân Hòa'!Q43</f>
        <v>0</v>
      </c>
      <c r="R43" s="129">
        <f>'[2]Phường 1'!R43+'[2]Phường 2'!R43+'[2]Phường 3'!R43+'[2]Phường An Đôn'!R43+'[2]Xã Hải Lệ'!R43+'[2]Phường Ninh Phong'!R43+'[2]Phường Ninh Sơn'!R43+'[2]Phường Phúc Thành'!R43+'[2]Phường Tân Thành'!R43+'[2]Phường Thanh Bình'!R43+'[2]Phường Vân Giang'!R43+'[2]Xã Ninh Nhất'!R43+'[2]Xã Ninh Phúc'!R43+'[2]Xã Ninh Tiến'!R43+'[2]Xã Song An'!R43+'[2]Xã Song Lãng'!R43+'[2]Xã Tam Quang'!R43+'[2]Xã Tân Hòa'!R43+'[2]Xã Tân Lập'!R43+'[2]Xã Tân Phong'!R43+'[2]Xã Trung An'!R43+'[2]Xã Tự Tân'!R43+'[2]Xã Việt Hùng'!R43+'[2]Xã Việt Thuận'!R43+'[2]Xã Vũ Đoài'!R43+'[2]Xã Vũ Hội'!R43+'[2]Xã Vũ Tiến'!R43+'[2]Xã Vũ Vân'!R43+'[2]Xã Vũ Vinh'!R43+'[2]Xã Xuân Hòa'!R43</f>
        <v>0</v>
      </c>
      <c r="S43" s="127">
        <f t="shared" ref="S43:S48" si="23">SUM(T43:X43)+Y43+AJ43+AQ43+BB43+BC43+BD43+BE43+BH43</f>
        <v>0</v>
      </c>
      <c r="T43" s="129">
        <f>'[2]Phường 1'!T43+'[2]Phường 2'!T43+'[2]Phường 3'!T43+'[2]Phường An Đôn'!T43+'[2]Xã Hải Lệ'!T43+'[2]Phường Ninh Phong'!T43+'[2]Phường Ninh Sơn'!T43+'[2]Phường Phúc Thành'!T43+'[2]Phường Tân Thành'!T43+'[2]Phường Thanh Bình'!T43+'[2]Phường Vân Giang'!T43+'[2]Xã Ninh Nhất'!T43+'[2]Xã Ninh Phúc'!T43+'[2]Xã Ninh Tiến'!T43+'[2]Xã Song An'!T43+'[2]Xã Song Lãng'!T43+'[2]Xã Tam Quang'!T43+'[2]Xã Tân Hòa'!T43+'[2]Xã Tân Lập'!T43+'[2]Xã Tân Phong'!T43+'[2]Xã Trung An'!T43+'[2]Xã Tự Tân'!T43+'[2]Xã Việt Hùng'!T43+'[2]Xã Việt Thuận'!T43+'[2]Xã Vũ Đoài'!T43+'[2]Xã Vũ Hội'!T43+'[2]Xã Vũ Tiến'!T43+'[2]Xã Vũ Vân'!T43+'[2]Xã Vũ Vinh'!T43+'[2]Xã Xuân Hòa'!T43</f>
        <v>0</v>
      </c>
      <c r="U43" s="129">
        <f>'[2]Phường 1'!U43+'[2]Phường 2'!U43+'[2]Phường 3'!U43+'[2]Phường An Đôn'!U43+'[2]Xã Hải Lệ'!U43+'[2]Phường Ninh Phong'!U43+'[2]Phường Ninh Sơn'!U43+'[2]Phường Phúc Thành'!U43+'[2]Phường Tân Thành'!U43+'[2]Phường Thanh Bình'!U43+'[2]Phường Vân Giang'!U43+'[2]Xã Ninh Nhất'!U43+'[2]Xã Ninh Phúc'!U43+'[2]Xã Ninh Tiến'!U43+'[2]Xã Song An'!U43+'[2]Xã Song Lãng'!U43+'[2]Xã Tam Quang'!U43+'[2]Xã Tân Hòa'!U43+'[2]Xã Tân Lập'!U43+'[2]Xã Tân Phong'!U43+'[2]Xã Trung An'!U43+'[2]Xã Tự Tân'!U43+'[2]Xã Việt Hùng'!U43+'[2]Xã Việt Thuận'!U43+'[2]Xã Vũ Đoài'!U43+'[2]Xã Vũ Hội'!U43+'[2]Xã Vũ Tiến'!U43+'[2]Xã Vũ Vân'!U43+'[2]Xã Vũ Vinh'!U43+'[2]Xã Xuân Hòa'!U43</f>
        <v>0</v>
      </c>
      <c r="V43" s="129">
        <f>'[2]Phường 1'!V43+'[2]Phường 2'!V43+'[2]Phường 3'!V43+'[2]Phường An Đôn'!V43+'[2]Xã Hải Lệ'!V43+'[2]Phường Ninh Phong'!V43+'[2]Phường Ninh Sơn'!V43+'[2]Phường Phúc Thành'!V43+'[2]Phường Tân Thành'!V43+'[2]Phường Thanh Bình'!V43+'[2]Phường Vân Giang'!V43+'[2]Xã Ninh Nhất'!V43+'[2]Xã Ninh Phúc'!V43+'[2]Xã Ninh Tiến'!V43+'[2]Xã Song An'!V43+'[2]Xã Song Lãng'!V43+'[2]Xã Tam Quang'!V43+'[2]Xã Tân Hòa'!V43+'[2]Xã Tân Lập'!V43+'[2]Xã Tân Phong'!V43+'[2]Xã Trung An'!V43+'[2]Xã Tự Tân'!V43+'[2]Xã Việt Hùng'!V43+'[2]Xã Việt Thuận'!V43+'[2]Xã Vũ Đoài'!V43+'[2]Xã Vũ Hội'!V43+'[2]Xã Vũ Tiến'!V43+'[2]Xã Vũ Vân'!V43+'[2]Xã Vũ Vinh'!V43+'[2]Xã Xuân Hòa'!V43</f>
        <v>0</v>
      </c>
      <c r="W43" s="129">
        <f>'[2]Phường 1'!W43+'[2]Phường 2'!W43+'[2]Phường 3'!W43+'[2]Phường An Đôn'!W43+'[2]Xã Hải Lệ'!W43+'[2]Phường Ninh Phong'!W43+'[2]Phường Ninh Sơn'!W43+'[2]Phường Phúc Thành'!W43+'[2]Phường Tân Thành'!W43+'[2]Phường Thanh Bình'!W43+'[2]Phường Vân Giang'!W43+'[2]Xã Ninh Nhất'!W43+'[2]Xã Ninh Phúc'!W43+'[2]Xã Ninh Tiến'!W43+'[2]Xã Song An'!W43+'[2]Xã Song Lãng'!W43+'[2]Xã Tam Quang'!W43+'[2]Xã Tân Hòa'!W43+'[2]Xã Tân Lập'!W43+'[2]Xã Tân Phong'!W43+'[2]Xã Trung An'!W43+'[2]Xã Tự Tân'!W43+'[2]Xã Việt Hùng'!W43+'[2]Xã Việt Thuận'!W43+'[2]Xã Vũ Đoài'!W43+'[2]Xã Vũ Hội'!W43+'[2]Xã Vũ Tiến'!W43+'[2]Xã Vũ Vân'!W43+'[2]Xã Vũ Vinh'!W43+'[2]Xã Xuân Hòa'!W43</f>
        <v>0</v>
      </c>
      <c r="X43" s="129">
        <f>'[2]Phường 1'!X43+'[2]Phường 2'!X43+'[2]Phường 3'!X43+'[2]Phường An Đôn'!X43+'[2]Xã Hải Lệ'!X43+'[2]Phường Ninh Phong'!X43+'[2]Phường Ninh Sơn'!X43+'[2]Phường Phúc Thành'!X43+'[2]Phường Tân Thành'!X43+'[2]Phường Thanh Bình'!X43+'[2]Phường Vân Giang'!X43+'[2]Xã Ninh Nhất'!X43+'[2]Xã Ninh Phúc'!X43+'[2]Xã Ninh Tiến'!X43+'[2]Xã Song An'!X43+'[2]Xã Song Lãng'!X43+'[2]Xã Tam Quang'!X43+'[2]Xã Tân Hòa'!X43+'[2]Xã Tân Lập'!X43+'[2]Xã Tân Phong'!X43+'[2]Xã Trung An'!X43+'[2]Xã Tự Tân'!X43+'[2]Xã Việt Hùng'!X43+'[2]Xã Việt Thuận'!X43+'[2]Xã Vũ Đoài'!X43+'[2]Xã Vũ Hội'!X43+'[2]Xã Vũ Tiến'!X43+'[2]Xã Vũ Vân'!X43+'[2]Xã Vũ Vinh'!X43+'[2]Xã Xuân Hòa'!X43</f>
        <v>0</v>
      </c>
      <c r="Y43" s="129">
        <f t="shared" ref="Y43:Y48" si="24">SUM(Z43:AI43)</f>
        <v>0</v>
      </c>
      <c r="Z43" s="130">
        <f>'[2]Phường 1'!Z43+'[2]Phường 2'!Z43+'[2]Phường 3'!Z43+'[2]Phường An Đôn'!Z43+'[2]Xã Hải Lệ'!Z43+'[2]Phường Ninh Phong'!Z43+'[2]Phường Ninh Sơn'!Z43+'[2]Phường Phúc Thành'!Z43+'[2]Phường Tân Thành'!Z43+'[2]Phường Thanh Bình'!Z43+'[2]Phường Vân Giang'!Z43+'[2]Xã Ninh Nhất'!Z43+'[2]Xã Ninh Phúc'!Z43+'[2]Xã Ninh Tiến'!Z43+'[2]Xã Song An'!Z43+'[2]Xã Song Lãng'!Z43+'[2]Xã Tam Quang'!Z43+'[2]Xã Tân Hòa'!Z43+'[2]Xã Tân Lập'!Z43+'[2]Xã Tân Phong'!Z43+'[2]Xã Trung An'!Z43+'[2]Xã Tự Tân'!Z43+'[2]Xã Việt Hùng'!Z43+'[2]Xã Việt Thuận'!Z43+'[2]Xã Vũ Đoài'!Z43+'[2]Xã Vũ Hội'!Z43+'[2]Xã Vũ Tiến'!Z43+'[2]Xã Vũ Vân'!Z43+'[2]Xã Vũ Vinh'!Z43+'[2]Xã Xuân Hòa'!Z43</f>
        <v>0</v>
      </c>
      <c r="AA43" s="130">
        <f>'[2]Phường 1'!AA43+'[2]Phường 2'!AA43+'[2]Phường 3'!AA43+'[2]Phường An Đôn'!AA43+'[2]Xã Hải Lệ'!AA43+'[2]Phường Ninh Phong'!AA43+'[2]Phường Ninh Sơn'!AA43+'[2]Phường Phúc Thành'!AA43+'[2]Phường Tân Thành'!AA43+'[2]Phường Thanh Bình'!AA43+'[2]Phường Vân Giang'!AA43+'[2]Xã Ninh Nhất'!AA43+'[2]Xã Ninh Phúc'!AA43+'[2]Xã Ninh Tiến'!AA43+'[2]Xã Song An'!AA43+'[2]Xã Song Lãng'!AA43+'[2]Xã Tam Quang'!AA43+'[2]Xã Tân Hòa'!AA43+'[2]Xã Tân Lập'!AA43+'[2]Xã Tân Phong'!AA43+'[2]Xã Trung An'!AA43+'[2]Xã Tự Tân'!AA43+'[2]Xã Việt Hùng'!AA43+'[2]Xã Việt Thuận'!AA43+'[2]Xã Vũ Đoài'!AA43+'[2]Xã Vũ Hội'!AA43+'[2]Xã Vũ Tiến'!AA43+'[2]Xã Vũ Vân'!AA43+'[2]Xã Vũ Vinh'!AA43+'[2]Xã Xuân Hòa'!AA43</f>
        <v>0</v>
      </c>
      <c r="AB43" s="130">
        <f>'[2]Phường 1'!AB43+'[2]Phường 2'!AB43+'[2]Phường 3'!AB43+'[2]Phường An Đôn'!AB43+'[2]Xã Hải Lệ'!AB43+'[2]Phường Ninh Phong'!AB43+'[2]Phường Ninh Sơn'!AB43+'[2]Phường Phúc Thành'!AB43+'[2]Phường Tân Thành'!AB43+'[2]Phường Thanh Bình'!AB43+'[2]Phường Vân Giang'!AB43+'[2]Xã Ninh Nhất'!AB43+'[2]Xã Ninh Phúc'!AB43+'[2]Xã Ninh Tiến'!AB43+'[2]Xã Song An'!AB43+'[2]Xã Song Lãng'!AB43+'[2]Xã Tam Quang'!AB43+'[2]Xã Tân Hòa'!AB43+'[2]Xã Tân Lập'!AB43+'[2]Xã Tân Phong'!AB43+'[2]Xã Trung An'!AB43+'[2]Xã Tự Tân'!AB43+'[2]Xã Việt Hùng'!AB43+'[2]Xã Việt Thuận'!AB43+'[2]Xã Vũ Đoài'!AB43+'[2]Xã Vũ Hội'!AB43+'[2]Xã Vũ Tiến'!AB43+'[2]Xã Vũ Vân'!AB43+'[2]Xã Vũ Vinh'!AB43+'[2]Xã Xuân Hòa'!AB43</f>
        <v>0</v>
      </c>
      <c r="AC43" s="130">
        <f>'[2]Phường 1'!AC43+'[2]Phường 2'!AC43+'[2]Phường 3'!AC43+'[2]Phường An Đôn'!AC43+'[2]Xã Hải Lệ'!AC43+'[2]Phường Ninh Phong'!AC43+'[2]Phường Ninh Sơn'!AC43+'[2]Phường Phúc Thành'!AC43+'[2]Phường Tân Thành'!AC43+'[2]Phường Thanh Bình'!AC43+'[2]Phường Vân Giang'!AC43+'[2]Xã Ninh Nhất'!AC43+'[2]Xã Ninh Phúc'!AC43+'[2]Xã Ninh Tiến'!AC43+'[2]Xã Song An'!AC43+'[2]Xã Song Lãng'!AC43+'[2]Xã Tam Quang'!AC43+'[2]Xã Tân Hòa'!AC43+'[2]Xã Tân Lập'!AC43+'[2]Xã Tân Phong'!AC43+'[2]Xã Trung An'!AC43+'[2]Xã Tự Tân'!AC43+'[2]Xã Việt Hùng'!AC43+'[2]Xã Việt Thuận'!AC43+'[2]Xã Vũ Đoài'!AC43+'[2]Xã Vũ Hội'!AC43+'[2]Xã Vũ Tiến'!AC43+'[2]Xã Vũ Vân'!AC43+'[2]Xã Vũ Vinh'!AC43+'[2]Xã Xuân Hòa'!AC43</f>
        <v>0</v>
      </c>
      <c r="AD43" s="130">
        <f>'[2]Phường 1'!AD43+'[2]Phường 2'!AD43+'[2]Phường 3'!AD43+'[2]Phường An Đôn'!AD43+'[2]Xã Hải Lệ'!AD43+'[2]Phường Ninh Phong'!AD43+'[2]Phường Ninh Sơn'!AD43+'[2]Phường Phúc Thành'!AD43+'[2]Phường Tân Thành'!AD43+'[2]Phường Thanh Bình'!AD43+'[2]Phường Vân Giang'!AD43+'[2]Xã Ninh Nhất'!AD43+'[2]Xã Ninh Phúc'!AD43+'[2]Xã Ninh Tiến'!AD43+'[2]Xã Song An'!AD43+'[2]Xã Song Lãng'!AD43+'[2]Xã Tam Quang'!AD43+'[2]Xã Tân Hòa'!AD43+'[2]Xã Tân Lập'!AD43+'[2]Xã Tân Phong'!AD43+'[2]Xã Trung An'!AD43+'[2]Xã Tự Tân'!AD43+'[2]Xã Việt Hùng'!AD43+'[2]Xã Việt Thuận'!AD43+'[2]Xã Vũ Đoài'!AD43+'[2]Xã Vũ Hội'!AD43+'[2]Xã Vũ Tiến'!AD43+'[2]Xã Vũ Vân'!AD43+'[2]Xã Vũ Vinh'!AD43+'[2]Xã Xuân Hòa'!AD43</f>
        <v>0</v>
      </c>
      <c r="AE43" s="130">
        <f>'[2]Phường 1'!AE43+'[2]Phường 2'!AE43+'[2]Phường 3'!AE43+'[2]Phường An Đôn'!AE43+'[2]Xã Hải Lệ'!AE43+'[2]Phường Ninh Phong'!AE43+'[2]Phường Ninh Sơn'!AE43+'[2]Phường Phúc Thành'!AE43+'[2]Phường Tân Thành'!AE43+'[2]Phường Thanh Bình'!AE43+'[2]Phường Vân Giang'!AE43+'[2]Xã Ninh Nhất'!AE43+'[2]Xã Ninh Phúc'!AE43+'[2]Xã Ninh Tiến'!AE43+'[2]Xã Song An'!AE43+'[2]Xã Song Lãng'!AE43+'[2]Xã Tam Quang'!AE43+'[2]Xã Tân Hòa'!AE43+'[2]Xã Tân Lập'!AE43+'[2]Xã Tân Phong'!AE43+'[2]Xã Trung An'!AE43+'[2]Xã Tự Tân'!AE43+'[2]Xã Việt Hùng'!AE43+'[2]Xã Việt Thuận'!AE43+'[2]Xã Vũ Đoài'!AE43+'[2]Xã Vũ Hội'!AE43+'[2]Xã Vũ Tiến'!AE43+'[2]Xã Vũ Vân'!AE43+'[2]Xã Vũ Vinh'!AE43+'[2]Xã Xuân Hòa'!AE43</f>
        <v>0</v>
      </c>
      <c r="AF43" s="130">
        <f>'[2]Phường 1'!AF43+'[2]Phường 2'!AF43+'[2]Phường 3'!AF43+'[2]Phường An Đôn'!AF43+'[2]Xã Hải Lệ'!AF43+'[2]Phường Ninh Phong'!AF43+'[2]Phường Ninh Sơn'!AF43+'[2]Phường Phúc Thành'!AF43+'[2]Phường Tân Thành'!AF43+'[2]Phường Thanh Bình'!AF43+'[2]Phường Vân Giang'!AF43+'[2]Xã Ninh Nhất'!AF43+'[2]Xã Ninh Phúc'!AF43+'[2]Xã Ninh Tiến'!AF43+'[2]Xã Song An'!AF43+'[2]Xã Song Lãng'!AF43+'[2]Xã Tam Quang'!AF43+'[2]Xã Tân Hòa'!AF43+'[2]Xã Tân Lập'!AF43+'[2]Xã Tân Phong'!AF43+'[2]Xã Trung An'!AF43+'[2]Xã Tự Tân'!AF43+'[2]Xã Việt Hùng'!AF43+'[2]Xã Việt Thuận'!AF43+'[2]Xã Vũ Đoài'!AF43+'[2]Xã Vũ Hội'!AF43+'[2]Xã Vũ Tiến'!AF43+'[2]Xã Vũ Vân'!AF43+'[2]Xã Vũ Vinh'!AF43+'[2]Xã Xuân Hòa'!AF43</f>
        <v>0</v>
      </c>
      <c r="AG43" s="130">
        <f>'[2]Phường 1'!AG43+'[2]Phường 2'!AG43+'[2]Phường 3'!AG43+'[2]Phường An Đôn'!AG43+'[2]Xã Hải Lệ'!AG43+'[2]Phường Ninh Phong'!AG43+'[2]Phường Ninh Sơn'!AG43+'[2]Phường Phúc Thành'!AG43+'[2]Phường Tân Thành'!AG43+'[2]Phường Thanh Bình'!AG43+'[2]Phường Vân Giang'!AG43+'[2]Xã Ninh Nhất'!AG43+'[2]Xã Ninh Phúc'!AG43+'[2]Xã Ninh Tiến'!AG43+'[2]Xã Song An'!AG43+'[2]Xã Song Lãng'!AG43+'[2]Xã Tam Quang'!AG43+'[2]Xã Tân Hòa'!AG43+'[2]Xã Tân Lập'!AG43+'[2]Xã Tân Phong'!AG43+'[2]Xã Trung An'!AG43+'[2]Xã Tự Tân'!AG43+'[2]Xã Việt Hùng'!AG43+'[2]Xã Việt Thuận'!AG43+'[2]Xã Vũ Đoài'!AG43+'[2]Xã Vũ Hội'!AG43+'[2]Xã Vũ Tiến'!AG43+'[2]Xã Vũ Vân'!AG43+'[2]Xã Vũ Vinh'!AG43+'[2]Xã Xuân Hòa'!AG43</f>
        <v>0</v>
      </c>
      <c r="AH43" s="130">
        <f>'[2]Phường 1'!AH43+'[2]Phường 2'!AH43+'[2]Phường 3'!AH43+'[2]Phường An Đôn'!AH43+'[2]Xã Hải Lệ'!AH43+'[2]Phường Ninh Phong'!AH43+'[2]Phường Ninh Sơn'!AH43+'[2]Phường Phúc Thành'!AH43+'[2]Phường Tân Thành'!AH43+'[2]Phường Thanh Bình'!AH43+'[2]Phường Vân Giang'!AH43+'[2]Xã Ninh Nhất'!AH43+'[2]Xã Ninh Phúc'!AH43+'[2]Xã Ninh Tiến'!AH43+'[2]Xã Song An'!AH43+'[2]Xã Song Lãng'!AH43+'[2]Xã Tam Quang'!AH43+'[2]Xã Tân Hòa'!AH43+'[2]Xã Tân Lập'!AH43+'[2]Xã Tân Phong'!AH43+'[2]Xã Trung An'!AH43+'[2]Xã Tự Tân'!AH43+'[2]Xã Việt Hùng'!AH43+'[2]Xã Việt Thuận'!AH43+'[2]Xã Vũ Đoài'!AH43+'[2]Xã Vũ Hội'!AH43+'[2]Xã Vũ Tiến'!AH43+'[2]Xã Vũ Vân'!AH43+'[2]Xã Vũ Vinh'!AH43+'[2]Xã Xuân Hòa'!AH43</f>
        <v>0</v>
      </c>
      <c r="AI43" s="130">
        <f>'[2]Phường 1'!AI43+'[2]Phường 2'!AI43+'[2]Phường 3'!AI43+'[2]Phường An Đôn'!AI43+'[2]Xã Hải Lệ'!AI43+'[2]Phường Ninh Phong'!AI43+'[2]Phường Ninh Sơn'!AI43+'[2]Phường Phúc Thành'!AI43+'[2]Phường Tân Thành'!AI43+'[2]Phường Thanh Bình'!AI43+'[2]Phường Vân Giang'!AI43+'[2]Xã Ninh Nhất'!AI43+'[2]Xã Ninh Phúc'!AI43+'[2]Xã Ninh Tiến'!AI43+'[2]Xã Song An'!AI43+'[2]Xã Song Lãng'!AI43+'[2]Xã Tam Quang'!AI43+'[2]Xã Tân Hòa'!AI43+'[2]Xã Tân Lập'!AI43+'[2]Xã Tân Phong'!AI43+'[2]Xã Trung An'!AI43+'[2]Xã Tự Tân'!AI43+'[2]Xã Việt Hùng'!AI43+'[2]Xã Việt Thuận'!AI43+'[2]Xã Vũ Đoài'!AI43+'[2]Xã Vũ Hội'!AI43+'[2]Xã Vũ Tiến'!AI43+'[2]Xã Vũ Vân'!AI43+'[2]Xã Vũ Vinh'!AI43+'[2]Xã Xuân Hòa'!AI43</f>
        <v>0</v>
      </c>
      <c r="AJ43" s="129">
        <f>SUM(AL43:AP43)</f>
        <v>0</v>
      </c>
      <c r="AK43" s="143">
        <f>$D43-$BO43</f>
        <v>0</v>
      </c>
      <c r="AL43" s="130">
        <f>'[2]Phường 1'!AL43+'[2]Phường 2'!AL43+'[2]Phường 3'!AL43+'[2]Phường An Đôn'!AL43+'[2]Xã Hải Lệ'!AL43+'[2]Phường Ninh Phong'!AL43+'[2]Phường Ninh Sơn'!AL43+'[2]Phường Phúc Thành'!AL43+'[2]Phường Tân Thành'!AL43+'[2]Phường Thanh Bình'!AL43+'[2]Phường Vân Giang'!AL43+'[2]Xã Ninh Nhất'!AL43+'[2]Xã Ninh Phúc'!AL43+'[2]Xã Ninh Tiến'!AL43+'[2]Xã Song An'!AL43+'[2]Xã Song Lãng'!AL43+'[2]Xã Tam Quang'!AL43+'[2]Xã Tân Hòa'!AL43+'[2]Xã Tân Lập'!AL43+'[2]Xã Tân Phong'!AL43+'[2]Xã Trung An'!AL43+'[2]Xã Tự Tân'!AL43+'[2]Xã Việt Hùng'!AL43+'[2]Xã Việt Thuận'!AL43+'[2]Xã Vũ Đoài'!AL43+'[2]Xã Vũ Hội'!AL43+'[2]Xã Vũ Tiến'!AL43+'[2]Xã Vũ Vân'!AL43+'[2]Xã Vũ Vinh'!AL43+'[2]Xã Xuân Hòa'!AL43</f>
        <v>0</v>
      </c>
      <c r="AM43" s="130">
        <f>'[2]Phường 1'!AM43+'[2]Phường 2'!AM43+'[2]Phường 3'!AM43+'[2]Phường An Đôn'!AM43+'[2]Xã Hải Lệ'!AM43+'[2]Phường Ninh Phong'!AM43+'[2]Phường Ninh Sơn'!AM43+'[2]Phường Phúc Thành'!AM43+'[2]Phường Tân Thành'!AM43+'[2]Phường Thanh Bình'!AM43+'[2]Phường Vân Giang'!AM43+'[2]Xã Ninh Nhất'!AM43+'[2]Xã Ninh Phúc'!AM43+'[2]Xã Ninh Tiến'!AM43+'[2]Xã Song An'!AM43+'[2]Xã Song Lãng'!AM43+'[2]Xã Tam Quang'!AM43+'[2]Xã Tân Hòa'!AM43+'[2]Xã Tân Lập'!AM43+'[2]Xã Tân Phong'!AM43+'[2]Xã Trung An'!AM43+'[2]Xã Tự Tân'!AM43+'[2]Xã Việt Hùng'!AM43+'[2]Xã Việt Thuận'!AM43+'[2]Xã Vũ Đoài'!AM43+'[2]Xã Vũ Hội'!AM43+'[2]Xã Vũ Tiến'!AM43+'[2]Xã Vũ Vân'!AM43+'[2]Xã Vũ Vinh'!AM43+'[2]Xã Xuân Hòa'!AM43</f>
        <v>0</v>
      </c>
      <c r="AN43" s="130">
        <f>'[2]Phường 1'!AN43+'[2]Phường 2'!AN43+'[2]Phường 3'!AN43+'[2]Phường An Đôn'!AN43+'[2]Xã Hải Lệ'!AN43+'[2]Phường Ninh Phong'!AN43+'[2]Phường Ninh Sơn'!AN43+'[2]Phường Phúc Thành'!AN43+'[2]Phường Tân Thành'!AN43+'[2]Phường Thanh Bình'!AN43+'[2]Phường Vân Giang'!AN43+'[2]Xã Ninh Nhất'!AN43+'[2]Xã Ninh Phúc'!AN43+'[2]Xã Ninh Tiến'!AN43+'[2]Xã Song An'!AN43+'[2]Xã Song Lãng'!AN43+'[2]Xã Tam Quang'!AN43+'[2]Xã Tân Hòa'!AN43+'[2]Xã Tân Lập'!AN43+'[2]Xã Tân Phong'!AN43+'[2]Xã Trung An'!AN43+'[2]Xã Tự Tân'!AN43+'[2]Xã Việt Hùng'!AN43+'[2]Xã Việt Thuận'!AN43+'[2]Xã Vũ Đoài'!AN43+'[2]Xã Vũ Hội'!AN43+'[2]Xã Vũ Tiến'!AN43+'[2]Xã Vũ Vân'!AN43+'[2]Xã Vũ Vinh'!AN43+'[2]Xã Xuân Hòa'!AN43</f>
        <v>0</v>
      </c>
      <c r="AO43" s="130">
        <f>'[2]Phường 1'!AO43+'[2]Phường 2'!AO43+'[2]Phường 3'!AO43+'[2]Phường An Đôn'!AO43+'[2]Xã Hải Lệ'!AO43+'[2]Phường Ninh Phong'!AO43+'[2]Phường Ninh Sơn'!AO43+'[2]Phường Phúc Thành'!AO43+'[2]Phường Tân Thành'!AO43+'[2]Phường Thanh Bình'!AO43+'[2]Phường Vân Giang'!AO43+'[2]Xã Ninh Nhất'!AO43+'[2]Xã Ninh Phúc'!AO43+'[2]Xã Ninh Tiến'!AO43+'[2]Xã Song An'!AO43+'[2]Xã Song Lãng'!AO43+'[2]Xã Tam Quang'!AO43+'[2]Xã Tân Hòa'!AO43+'[2]Xã Tân Lập'!AO43+'[2]Xã Tân Phong'!AO43+'[2]Xã Trung An'!AO43+'[2]Xã Tự Tân'!AO43+'[2]Xã Việt Hùng'!AO43+'[2]Xã Việt Thuận'!AO43+'[2]Xã Vũ Đoài'!AO43+'[2]Xã Vũ Hội'!AO43+'[2]Xã Vũ Tiến'!AO43+'[2]Xã Vũ Vân'!AO43+'[2]Xã Vũ Vinh'!AO43+'[2]Xã Xuân Hòa'!AO43</f>
        <v>0</v>
      </c>
      <c r="AP43" s="130">
        <f>'[2]Phường 1'!AP43+'[2]Phường 2'!AP43+'[2]Phường 3'!AP43+'[2]Phường An Đôn'!AP43+'[2]Xã Hải Lệ'!AP43+'[2]Phường Ninh Phong'!AP43+'[2]Phường Ninh Sơn'!AP43+'[2]Phường Phúc Thành'!AP43+'[2]Phường Tân Thành'!AP43+'[2]Phường Thanh Bình'!AP43+'[2]Phường Vân Giang'!AP43+'[2]Xã Ninh Nhất'!AP43+'[2]Xã Ninh Phúc'!AP43+'[2]Xã Ninh Tiến'!AP43+'[2]Xã Song An'!AP43+'[2]Xã Song Lãng'!AP43+'[2]Xã Tam Quang'!AP43+'[2]Xã Tân Hòa'!AP43+'[2]Xã Tân Lập'!AP43+'[2]Xã Tân Phong'!AP43+'[2]Xã Trung An'!AP43+'[2]Xã Tự Tân'!AP43+'[2]Xã Việt Hùng'!AP43+'[2]Xã Việt Thuận'!AP43+'[2]Xã Vũ Đoài'!AP43+'[2]Xã Vũ Hội'!AP43+'[2]Xã Vũ Tiến'!AP43+'[2]Xã Vũ Vân'!AP43+'[2]Xã Vũ Vinh'!AP43+'[2]Xã Xuân Hòa'!AP43</f>
        <v>0</v>
      </c>
      <c r="AQ43" s="129">
        <f t="shared" ref="AQ43:AQ48" si="25">SUM(AR43:BA43)</f>
        <v>0</v>
      </c>
      <c r="AR43" s="130">
        <f>'[2]Phường 1'!AR43+'[2]Phường 2'!AR43+'[2]Phường 3'!AR43+'[2]Phường An Đôn'!AR43+'[2]Xã Hải Lệ'!AR43+'[2]Phường Ninh Phong'!AR43+'[2]Phường Ninh Sơn'!AR43+'[2]Phường Phúc Thành'!AR43+'[2]Phường Tân Thành'!AR43+'[2]Phường Thanh Bình'!AR43+'[2]Phường Vân Giang'!AR43+'[2]Xã Ninh Nhất'!AR43+'[2]Xã Ninh Phúc'!AR43+'[2]Xã Ninh Tiến'!AR43+'[2]Xã Song An'!AR43+'[2]Xã Song Lãng'!AR43+'[2]Xã Tam Quang'!AR43+'[2]Xã Tân Hòa'!AR43+'[2]Xã Tân Lập'!AR43+'[2]Xã Tân Phong'!AR43+'[2]Xã Trung An'!AR43+'[2]Xã Tự Tân'!AR43+'[2]Xã Việt Hùng'!AR43+'[2]Xã Việt Thuận'!AR43+'[2]Xã Vũ Đoài'!AR43+'[2]Xã Vũ Hội'!AR43+'[2]Xã Vũ Tiến'!AR43+'[2]Xã Vũ Vân'!AR43+'[2]Xã Vũ Vinh'!AR43+'[2]Xã Xuân Hòa'!AR43</f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29">
        <v>0</v>
      </c>
      <c r="BC43" s="129">
        <v>0</v>
      </c>
      <c r="BD43" s="129">
        <v>0</v>
      </c>
      <c r="BE43" s="129">
        <v>0</v>
      </c>
      <c r="BF43" s="130">
        <v>0</v>
      </c>
      <c r="BG43" s="130">
        <v>0</v>
      </c>
      <c r="BH43" s="129">
        <v>0</v>
      </c>
      <c r="BI43" s="127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29">
        <v>0</v>
      </c>
      <c r="BP43" s="131">
        <v>0</v>
      </c>
      <c r="BQ43" s="131">
        <v>0</v>
      </c>
      <c r="BR43" s="92">
        <f>'17-CH'!$G43</f>
        <v>0</v>
      </c>
      <c r="BS43" s="116">
        <f t="shared" si="1"/>
        <v>0</v>
      </c>
    </row>
    <row r="44" spans="1:71" ht="19.899999999999999" customHeight="1">
      <c r="A44" s="126" t="s">
        <v>137</v>
      </c>
      <c r="B44" s="88" t="s">
        <v>56</v>
      </c>
      <c r="C44" s="87" t="s">
        <v>57</v>
      </c>
      <c r="D44" s="129">
        <f>'[2]01CH'!D44</f>
        <v>48.546558000000005</v>
      </c>
      <c r="E44" s="127">
        <f t="shared" si="18"/>
        <v>0</v>
      </c>
      <c r="F44" s="129">
        <f t="shared" si="14"/>
        <v>0</v>
      </c>
      <c r="G44" s="129">
        <f>'[2]Phường 1'!G44+'[2]Phường 2'!G44+'[2]Phường 3'!G44+'[2]Phường An Đôn'!G44+'[2]Xã Hải Lệ'!G44+'[2]Phường Ninh Phong'!G44+'[2]Phường Ninh Sơn'!G44+'[2]Phường Phúc Thành'!G44+'[2]Phường Tân Thành'!G44+'[2]Phường Thanh Bình'!G44+'[2]Phường Vân Giang'!G44+'[2]Xã Ninh Nhất'!G44+'[2]Xã Ninh Phúc'!G44+'[2]Xã Ninh Tiến'!G44+'[2]Xã Song An'!G44+'[2]Xã Song Lãng'!G44+'[2]Xã Tam Quang'!G44+'[2]Xã Tân Hòa'!G44+'[2]Xã Tân Lập'!G44+'[2]Xã Tân Phong'!G44+'[2]Xã Trung An'!G44+'[2]Xã Tự Tân'!G44+'[2]Xã Việt Hùng'!G44+'[2]Xã Việt Thuận'!G44+'[2]Xã Vũ Đoài'!G44+'[2]Xã Vũ Hội'!G44+'[2]Xã Vũ Tiến'!G44+'[2]Xã Vũ Vân'!G44+'[2]Xã Vũ Vinh'!G44+'[2]Xã Xuân Hòa'!G44</f>
        <v>0</v>
      </c>
      <c r="H44" s="129">
        <f>'[2]Phường 1'!H44+'[2]Phường 2'!H44+'[2]Phường 3'!H44+'[2]Phường An Đôn'!H44+'[2]Xã Hải Lệ'!H44+'[2]Phường Ninh Phong'!H44+'[2]Phường Ninh Sơn'!H44+'[2]Phường Phúc Thành'!H44+'[2]Phường Tân Thành'!H44+'[2]Phường Thanh Bình'!H44+'[2]Phường Vân Giang'!H44+'[2]Xã Ninh Nhất'!H44+'[2]Xã Ninh Phúc'!H44+'[2]Xã Ninh Tiến'!H44+'[2]Xã Song An'!H44+'[2]Xã Song Lãng'!H44+'[2]Xã Tam Quang'!H44+'[2]Xã Tân Hòa'!H44+'[2]Xã Tân Lập'!H44+'[2]Xã Tân Phong'!H44+'[2]Xã Trung An'!H44+'[2]Xã Tự Tân'!H44+'[2]Xã Việt Hùng'!H44+'[2]Xã Việt Thuận'!H44+'[2]Xã Vũ Đoài'!H44+'[2]Xã Vũ Hội'!H44+'[2]Xã Vũ Tiến'!H44+'[2]Xã Vũ Vân'!H44+'[2]Xã Vũ Vinh'!H44+'[2]Xã Xuân Hòa'!H44</f>
        <v>0</v>
      </c>
      <c r="I44" s="129">
        <f>'[2]Phường 1'!I44+'[2]Phường 2'!I44+'[2]Phường 3'!I44+'[2]Phường An Đôn'!I44+'[2]Xã Hải Lệ'!I44+'[2]Phường Ninh Phong'!I44+'[2]Phường Ninh Sơn'!I44+'[2]Phường Phúc Thành'!I44+'[2]Phường Tân Thành'!I44+'[2]Phường Thanh Bình'!I44+'[2]Phường Vân Giang'!I44+'[2]Xã Ninh Nhất'!I44+'[2]Xã Ninh Phúc'!I44+'[2]Xã Ninh Tiến'!I44+'[2]Xã Song An'!I44+'[2]Xã Song Lãng'!I44+'[2]Xã Tam Quang'!I44+'[2]Xã Tân Hòa'!I44+'[2]Xã Tân Lập'!I44+'[2]Xã Tân Phong'!I44+'[2]Xã Trung An'!I44+'[2]Xã Tự Tân'!I44+'[2]Xã Việt Hùng'!I44+'[2]Xã Việt Thuận'!I44+'[2]Xã Vũ Đoài'!I44+'[2]Xã Vũ Hội'!I44+'[2]Xã Vũ Tiến'!I44+'[2]Xã Vũ Vân'!I44+'[2]Xã Vũ Vinh'!I44+'[2]Xã Xuân Hòa'!I44</f>
        <v>0</v>
      </c>
      <c r="J44" s="129">
        <f>'[2]Phường 1'!J44+'[2]Phường 2'!J44+'[2]Phường 3'!J44+'[2]Phường An Đôn'!J44+'[2]Xã Hải Lệ'!J44+'[2]Phường Ninh Phong'!J44+'[2]Phường Ninh Sơn'!J44+'[2]Phường Phúc Thành'!J44+'[2]Phường Tân Thành'!J44+'[2]Phường Thanh Bình'!J44+'[2]Phường Vân Giang'!J44+'[2]Xã Ninh Nhất'!J44+'[2]Xã Ninh Phúc'!J44+'[2]Xã Ninh Tiến'!J44+'[2]Xã Song An'!J44+'[2]Xã Song Lãng'!J44+'[2]Xã Tam Quang'!J44+'[2]Xã Tân Hòa'!J44+'[2]Xã Tân Lập'!J44+'[2]Xã Tân Phong'!J44+'[2]Xã Trung An'!J44+'[2]Xã Tự Tân'!J44+'[2]Xã Việt Hùng'!J44+'[2]Xã Việt Thuận'!J44+'[2]Xã Vũ Đoài'!J44+'[2]Xã Vũ Hội'!J44+'[2]Xã Vũ Tiến'!J44+'[2]Xã Vũ Vân'!J44+'[2]Xã Vũ Vinh'!J44+'[2]Xã Xuân Hòa'!J44</f>
        <v>0</v>
      </c>
      <c r="K44" s="129">
        <f>'[2]Phường 1'!K44+'[2]Phường 2'!K44+'[2]Phường 3'!K44+'[2]Phường An Đôn'!K44+'[2]Xã Hải Lệ'!K44+'[2]Phường Ninh Phong'!K44+'[2]Phường Ninh Sơn'!K44+'[2]Phường Phúc Thành'!K44+'[2]Phường Tân Thành'!K44+'[2]Phường Thanh Bình'!K44+'[2]Phường Vân Giang'!K44+'[2]Xã Ninh Nhất'!K44+'[2]Xã Ninh Phúc'!K44+'[2]Xã Ninh Tiến'!K44+'[2]Xã Song An'!K44+'[2]Xã Song Lãng'!K44+'[2]Xã Tam Quang'!K44+'[2]Xã Tân Hòa'!K44+'[2]Xã Tân Lập'!K44+'[2]Xã Tân Phong'!K44+'[2]Xã Trung An'!K44+'[2]Xã Tự Tân'!K44+'[2]Xã Việt Hùng'!K44+'[2]Xã Việt Thuận'!K44+'[2]Xã Vũ Đoài'!K44+'[2]Xã Vũ Hội'!K44+'[2]Xã Vũ Tiến'!K44+'[2]Xã Vũ Vân'!K44+'[2]Xã Vũ Vinh'!K44+'[2]Xã Xuân Hòa'!K44</f>
        <v>0</v>
      </c>
      <c r="L44" s="129">
        <f>'[2]Phường 1'!L44+'[2]Phường 2'!L44+'[2]Phường 3'!L44+'[2]Phường An Đôn'!L44+'[2]Xã Hải Lệ'!L44+'[2]Phường Ninh Phong'!L44+'[2]Phường Ninh Sơn'!L44+'[2]Phường Phúc Thành'!L44+'[2]Phường Tân Thành'!L44+'[2]Phường Thanh Bình'!L44+'[2]Phường Vân Giang'!L44+'[2]Xã Ninh Nhất'!L44+'[2]Xã Ninh Phúc'!L44+'[2]Xã Ninh Tiến'!L44+'[2]Xã Song An'!L44+'[2]Xã Song Lãng'!L44+'[2]Xã Tam Quang'!L44+'[2]Xã Tân Hòa'!L44+'[2]Xã Tân Lập'!L44+'[2]Xã Tân Phong'!L44+'[2]Xã Trung An'!L44+'[2]Xã Tự Tân'!L44+'[2]Xã Việt Hùng'!L44+'[2]Xã Việt Thuận'!L44+'[2]Xã Vũ Đoài'!L44+'[2]Xã Vũ Hội'!L44+'[2]Xã Vũ Tiến'!L44+'[2]Xã Vũ Vân'!L44+'[2]Xã Vũ Vinh'!L44+'[2]Xã Xuân Hòa'!L44</f>
        <v>0</v>
      </c>
      <c r="M44" s="129">
        <f>'[2]Phường 1'!M44+'[2]Phường 2'!M44+'[2]Phường 3'!M44+'[2]Phường An Đôn'!M44+'[2]Xã Hải Lệ'!M44+'[2]Phường Ninh Phong'!M44+'[2]Phường Ninh Sơn'!M44+'[2]Phường Phúc Thành'!M44+'[2]Phường Tân Thành'!M44+'[2]Phường Thanh Bình'!M44+'[2]Phường Vân Giang'!M44+'[2]Xã Ninh Nhất'!M44+'[2]Xã Ninh Phúc'!M44+'[2]Xã Ninh Tiến'!M44+'[2]Xã Song An'!M44+'[2]Xã Song Lãng'!M44+'[2]Xã Tam Quang'!M44+'[2]Xã Tân Hòa'!M44+'[2]Xã Tân Lập'!M44+'[2]Xã Tân Phong'!M44+'[2]Xã Trung An'!M44+'[2]Xã Tự Tân'!M44+'[2]Xã Việt Hùng'!M44+'[2]Xã Việt Thuận'!M44+'[2]Xã Vũ Đoài'!M44+'[2]Xã Vũ Hội'!M44+'[2]Xã Vũ Tiến'!M44+'[2]Xã Vũ Vân'!M44+'[2]Xã Vũ Vinh'!M44+'[2]Xã Xuân Hòa'!M44</f>
        <v>0</v>
      </c>
      <c r="N44" s="130">
        <f>'[2]Phường 1'!N44+'[2]Phường 2'!N44+'[2]Phường 3'!N44+'[2]Phường An Đôn'!N44+'[2]Xã Hải Lệ'!N44+'[2]Phường Ninh Phong'!N44+'[2]Phường Ninh Sơn'!N44+'[2]Phường Phúc Thành'!N44+'[2]Phường Tân Thành'!N44+'[2]Phường Thanh Bình'!N44+'[2]Phường Vân Giang'!N44+'[2]Xã Ninh Nhất'!N44+'[2]Xã Ninh Phúc'!N44+'[2]Xã Ninh Tiến'!N44+'[2]Xã Song An'!N44+'[2]Xã Song Lãng'!N44+'[2]Xã Tam Quang'!N44+'[2]Xã Tân Hòa'!N44+'[2]Xã Tân Lập'!N44+'[2]Xã Tân Phong'!N44+'[2]Xã Trung An'!N44+'[2]Xã Tự Tân'!N44+'[2]Xã Việt Hùng'!N44+'[2]Xã Việt Thuận'!N44+'[2]Xã Vũ Đoài'!N44+'[2]Xã Vũ Hội'!N44+'[2]Xã Vũ Tiến'!N44+'[2]Xã Vũ Vân'!N44+'[2]Xã Vũ Vinh'!N44+'[2]Xã Xuân Hòa'!N44</f>
        <v>0</v>
      </c>
      <c r="O44" s="129">
        <f>'[2]Phường 1'!O44+'[2]Phường 2'!O44+'[2]Phường 3'!O44+'[2]Phường An Đôn'!O44+'[2]Xã Hải Lệ'!O44+'[2]Phường Ninh Phong'!O44+'[2]Phường Ninh Sơn'!O44+'[2]Phường Phúc Thành'!O44+'[2]Phường Tân Thành'!O44+'[2]Phường Thanh Bình'!O44+'[2]Phường Vân Giang'!O44+'[2]Xã Ninh Nhất'!O44+'[2]Xã Ninh Phúc'!O44+'[2]Xã Ninh Tiến'!O44+'[2]Xã Song An'!O44+'[2]Xã Song Lãng'!O44+'[2]Xã Tam Quang'!O44+'[2]Xã Tân Hòa'!O44+'[2]Xã Tân Lập'!O44+'[2]Xã Tân Phong'!O44+'[2]Xã Trung An'!O44+'[2]Xã Tự Tân'!O44+'[2]Xã Việt Hùng'!O44+'[2]Xã Việt Thuận'!O44+'[2]Xã Vũ Đoài'!O44+'[2]Xã Vũ Hội'!O44+'[2]Xã Vũ Tiến'!O44+'[2]Xã Vũ Vân'!O44+'[2]Xã Vũ Vinh'!O44+'[2]Xã Xuân Hòa'!O44</f>
        <v>0</v>
      </c>
      <c r="P44" s="129">
        <f>'[2]Phường 1'!P44+'[2]Phường 2'!P44+'[2]Phường 3'!P44+'[2]Phường An Đôn'!P44+'[2]Xã Hải Lệ'!P44+'[2]Phường Ninh Phong'!P44+'[2]Phường Ninh Sơn'!P44+'[2]Phường Phúc Thành'!P44+'[2]Phường Tân Thành'!P44+'[2]Phường Thanh Bình'!P44+'[2]Phường Vân Giang'!P44+'[2]Xã Ninh Nhất'!P44+'[2]Xã Ninh Phúc'!P44+'[2]Xã Ninh Tiến'!P44+'[2]Xã Song An'!P44+'[2]Xã Song Lãng'!P44+'[2]Xã Tam Quang'!P44+'[2]Xã Tân Hòa'!P44+'[2]Xã Tân Lập'!P44+'[2]Xã Tân Phong'!P44+'[2]Xã Trung An'!P44+'[2]Xã Tự Tân'!P44+'[2]Xã Việt Hùng'!P44+'[2]Xã Việt Thuận'!P44+'[2]Xã Vũ Đoài'!P44+'[2]Xã Vũ Hội'!P44+'[2]Xã Vũ Tiến'!P44+'[2]Xã Vũ Vân'!P44+'[2]Xã Vũ Vinh'!P44+'[2]Xã Xuân Hòa'!P44</f>
        <v>0</v>
      </c>
      <c r="Q44" s="129">
        <f>'[2]Phường 1'!Q44+'[2]Phường 2'!Q44+'[2]Phường 3'!Q44+'[2]Phường An Đôn'!Q44+'[2]Xã Hải Lệ'!Q44+'[2]Phường Ninh Phong'!Q44+'[2]Phường Ninh Sơn'!Q44+'[2]Phường Phúc Thành'!Q44+'[2]Phường Tân Thành'!Q44+'[2]Phường Thanh Bình'!Q44+'[2]Phường Vân Giang'!Q44+'[2]Xã Ninh Nhất'!Q44+'[2]Xã Ninh Phúc'!Q44+'[2]Xã Ninh Tiến'!Q44+'[2]Xã Song An'!Q44+'[2]Xã Song Lãng'!Q44+'[2]Xã Tam Quang'!Q44+'[2]Xã Tân Hòa'!Q44+'[2]Xã Tân Lập'!Q44+'[2]Xã Tân Phong'!Q44+'[2]Xã Trung An'!Q44+'[2]Xã Tự Tân'!Q44+'[2]Xã Việt Hùng'!Q44+'[2]Xã Việt Thuận'!Q44+'[2]Xã Vũ Đoài'!Q44+'[2]Xã Vũ Hội'!Q44+'[2]Xã Vũ Tiến'!Q44+'[2]Xã Vũ Vân'!Q44+'[2]Xã Vũ Vinh'!Q44+'[2]Xã Xuân Hòa'!Q44</f>
        <v>0</v>
      </c>
      <c r="R44" s="129">
        <f>'[2]Phường 1'!R44+'[2]Phường 2'!R44+'[2]Phường 3'!R44+'[2]Phường An Đôn'!R44+'[2]Xã Hải Lệ'!R44+'[2]Phường Ninh Phong'!R44+'[2]Phường Ninh Sơn'!R44+'[2]Phường Phúc Thành'!R44+'[2]Phường Tân Thành'!R44+'[2]Phường Thanh Bình'!R44+'[2]Phường Vân Giang'!R44+'[2]Xã Ninh Nhất'!R44+'[2]Xã Ninh Phúc'!R44+'[2]Xã Ninh Tiến'!R44+'[2]Xã Song An'!R44+'[2]Xã Song Lãng'!R44+'[2]Xã Tam Quang'!R44+'[2]Xã Tân Hòa'!R44+'[2]Xã Tân Lập'!R44+'[2]Xã Tân Phong'!R44+'[2]Xã Trung An'!R44+'[2]Xã Tự Tân'!R44+'[2]Xã Việt Hùng'!R44+'[2]Xã Việt Thuận'!R44+'[2]Xã Vũ Đoài'!R44+'[2]Xã Vũ Hội'!R44+'[2]Xã Vũ Tiến'!R44+'[2]Xã Vũ Vân'!R44+'[2]Xã Vũ Vinh'!R44+'[2]Xã Xuân Hòa'!R44</f>
        <v>0</v>
      </c>
      <c r="S44" s="127">
        <f t="shared" si="23"/>
        <v>0</v>
      </c>
      <c r="T44" s="129">
        <f>'[2]Phường 1'!T44+'[2]Phường 2'!T44+'[2]Phường 3'!T44+'[2]Phường An Đôn'!T44+'[2]Xã Hải Lệ'!T44+'[2]Phường Ninh Phong'!T44+'[2]Phường Ninh Sơn'!T44+'[2]Phường Phúc Thành'!T44+'[2]Phường Tân Thành'!T44+'[2]Phường Thanh Bình'!T44+'[2]Phường Vân Giang'!T44+'[2]Xã Ninh Nhất'!T44+'[2]Xã Ninh Phúc'!T44+'[2]Xã Ninh Tiến'!T44+'[2]Xã Song An'!T44+'[2]Xã Song Lãng'!T44+'[2]Xã Tam Quang'!T44+'[2]Xã Tân Hòa'!T44+'[2]Xã Tân Lập'!T44+'[2]Xã Tân Phong'!T44+'[2]Xã Trung An'!T44+'[2]Xã Tự Tân'!T44+'[2]Xã Việt Hùng'!T44+'[2]Xã Việt Thuận'!T44+'[2]Xã Vũ Đoài'!T44+'[2]Xã Vũ Hội'!T44+'[2]Xã Vũ Tiến'!T44+'[2]Xã Vũ Vân'!T44+'[2]Xã Vũ Vinh'!T44+'[2]Xã Xuân Hòa'!T44</f>
        <v>0</v>
      </c>
      <c r="U44" s="129">
        <f>'[2]Phường 1'!U44+'[2]Phường 2'!U44+'[2]Phường 3'!U44+'[2]Phường An Đôn'!U44+'[2]Xã Hải Lệ'!U44+'[2]Phường Ninh Phong'!U44+'[2]Phường Ninh Sơn'!U44+'[2]Phường Phúc Thành'!U44+'[2]Phường Tân Thành'!U44+'[2]Phường Thanh Bình'!U44+'[2]Phường Vân Giang'!U44+'[2]Xã Ninh Nhất'!U44+'[2]Xã Ninh Phúc'!U44+'[2]Xã Ninh Tiến'!U44+'[2]Xã Song An'!U44+'[2]Xã Song Lãng'!U44+'[2]Xã Tam Quang'!U44+'[2]Xã Tân Hòa'!U44+'[2]Xã Tân Lập'!U44+'[2]Xã Tân Phong'!U44+'[2]Xã Trung An'!U44+'[2]Xã Tự Tân'!U44+'[2]Xã Việt Hùng'!U44+'[2]Xã Việt Thuận'!U44+'[2]Xã Vũ Đoài'!U44+'[2]Xã Vũ Hội'!U44+'[2]Xã Vũ Tiến'!U44+'[2]Xã Vũ Vân'!U44+'[2]Xã Vũ Vinh'!U44+'[2]Xã Xuân Hòa'!U44</f>
        <v>0</v>
      </c>
      <c r="V44" s="129">
        <f>'[2]Phường 1'!V44+'[2]Phường 2'!V44+'[2]Phường 3'!V44+'[2]Phường An Đôn'!V44+'[2]Xã Hải Lệ'!V44+'[2]Phường Ninh Phong'!V44+'[2]Phường Ninh Sơn'!V44+'[2]Phường Phúc Thành'!V44+'[2]Phường Tân Thành'!V44+'[2]Phường Thanh Bình'!V44+'[2]Phường Vân Giang'!V44+'[2]Xã Ninh Nhất'!V44+'[2]Xã Ninh Phúc'!V44+'[2]Xã Ninh Tiến'!V44+'[2]Xã Song An'!V44+'[2]Xã Song Lãng'!V44+'[2]Xã Tam Quang'!V44+'[2]Xã Tân Hòa'!V44+'[2]Xã Tân Lập'!V44+'[2]Xã Tân Phong'!V44+'[2]Xã Trung An'!V44+'[2]Xã Tự Tân'!V44+'[2]Xã Việt Hùng'!V44+'[2]Xã Việt Thuận'!V44+'[2]Xã Vũ Đoài'!V44+'[2]Xã Vũ Hội'!V44+'[2]Xã Vũ Tiến'!V44+'[2]Xã Vũ Vân'!V44+'[2]Xã Vũ Vinh'!V44+'[2]Xã Xuân Hòa'!V44</f>
        <v>0</v>
      </c>
      <c r="W44" s="129">
        <f>'[2]Phường 1'!W44+'[2]Phường 2'!W44+'[2]Phường 3'!W44+'[2]Phường An Đôn'!W44+'[2]Xã Hải Lệ'!W44+'[2]Phường Ninh Phong'!W44+'[2]Phường Ninh Sơn'!W44+'[2]Phường Phúc Thành'!W44+'[2]Phường Tân Thành'!W44+'[2]Phường Thanh Bình'!W44+'[2]Phường Vân Giang'!W44+'[2]Xã Ninh Nhất'!W44+'[2]Xã Ninh Phúc'!W44+'[2]Xã Ninh Tiến'!W44+'[2]Xã Song An'!W44+'[2]Xã Song Lãng'!W44+'[2]Xã Tam Quang'!W44+'[2]Xã Tân Hòa'!W44+'[2]Xã Tân Lập'!W44+'[2]Xã Tân Phong'!W44+'[2]Xã Trung An'!W44+'[2]Xã Tự Tân'!W44+'[2]Xã Việt Hùng'!W44+'[2]Xã Việt Thuận'!W44+'[2]Xã Vũ Đoài'!W44+'[2]Xã Vũ Hội'!W44+'[2]Xã Vũ Tiến'!W44+'[2]Xã Vũ Vân'!W44+'[2]Xã Vũ Vinh'!W44+'[2]Xã Xuân Hòa'!W44</f>
        <v>0</v>
      </c>
      <c r="X44" s="129">
        <f>'[2]Phường 1'!X44+'[2]Phường 2'!X44+'[2]Phường 3'!X44+'[2]Phường An Đôn'!X44+'[2]Xã Hải Lệ'!X44+'[2]Phường Ninh Phong'!X44+'[2]Phường Ninh Sơn'!X44+'[2]Phường Phúc Thành'!X44+'[2]Phường Tân Thành'!X44+'[2]Phường Thanh Bình'!X44+'[2]Phường Vân Giang'!X44+'[2]Xã Ninh Nhất'!X44+'[2]Xã Ninh Phúc'!X44+'[2]Xã Ninh Tiến'!X44+'[2]Xã Song An'!X44+'[2]Xã Song Lãng'!X44+'[2]Xã Tam Quang'!X44+'[2]Xã Tân Hòa'!X44+'[2]Xã Tân Lập'!X44+'[2]Xã Tân Phong'!X44+'[2]Xã Trung An'!X44+'[2]Xã Tự Tân'!X44+'[2]Xã Việt Hùng'!X44+'[2]Xã Việt Thuận'!X44+'[2]Xã Vũ Đoài'!X44+'[2]Xã Vũ Hội'!X44+'[2]Xã Vũ Tiến'!X44+'[2]Xã Vũ Vân'!X44+'[2]Xã Vũ Vinh'!X44+'[2]Xã Xuân Hòa'!X44</f>
        <v>0</v>
      </c>
      <c r="Y44" s="129">
        <f t="shared" si="24"/>
        <v>0</v>
      </c>
      <c r="Z44" s="130">
        <f>'[2]Phường 1'!Z44+'[2]Phường 2'!Z44+'[2]Phường 3'!Z44+'[2]Phường An Đôn'!Z44+'[2]Xã Hải Lệ'!Z44+'[2]Phường Ninh Phong'!Z44+'[2]Phường Ninh Sơn'!Z44+'[2]Phường Phúc Thành'!Z44+'[2]Phường Tân Thành'!Z44+'[2]Phường Thanh Bình'!Z44+'[2]Phường Vân Giang'!Z44+'[2]Xã Ninh Nhất'!Z44+'[2]Xã Ninh Phúc'!Z44+'[2]Xã Ninh Tiến'!Z44+'[2]Xã Song An'!Z44+'[2]Xã Song Lãng'!Z44+'[2]Xã Tam Quang'!Z44+'[2]Xã Tân Hòa'!Z44+'[2]Xã Tân Lập'!Z44+'[2]Xã Tân Phong'!Z44+'[2]Xã Trung An'!Z44+'[2]Xã Tự Tân'!Z44+'[2]Xã Việt Hùng'!Z44+'[2]Xã Việt Thuận'!Z44+'[2]Xã Vũ Đoài'!Z44+'[2]Xã Vũ Hội'!Z44+'[2]Xã Vũ Tiến'!Z44+'[2]Xã Vũ Vân'!Z44+'[2]Xã Vũ Vinh'!Z44+'[2]Xã Xuân Hòa'!Z44</f>
        <v>0</v>
      </c>
      <c r="AA44" s="130">
        <f>'[2]Phường 1'!AA44+'[2]Phường 2'!AA44+'[2]Phường 3'!AA44+'[2]Phường An Đôn'!AA44+'[2]Xã Hải Lệ'!AA44+'[2]Phường Ninh Phong'!AA44+'[2]Phường Ninh Sơn'!AA44+'[2]Phường Phúc Thành'!AA44+'[2]Phường Tân Thành'!AA44+'[2]Phường Thanh Bình'!AA44+'[2]Phường Vân Giang'!AA44+'[2]Xã Ninh Nhất'!AA44+'[2]Xã Ninh Phúc'!AA44+'[2]Xã Ninh Tiến'!AA44+'[2]Xã Song An'!AA44+'[2]Xã Song Lãng'!AA44+'[2]Xã Tam Quang'!AA44+'[2]Xã Tân Hòa'!AA44+'[2]Xã Tân Lập'!AA44+'[2]Xã Tân Phong'!AA44+'[2]Xã Trung An'!AA44+'[2]Xã Tự Tân'!AA44+'[2]Xã Việt Hùng'!AA44+'[2]Xã Việt Thuận'!AA44+'[2]Xã Vũ Đoài'!AA44+'[2]Xã Vũ Hội'!AA44+'[2]Xã Vũ Tiến'!AA44+'[2]Xã Vũ Vân'!AA44+'[2]Xã Vũ Vinh'!AA44+'[2]Xã Xuân Hòa'!AA44</f>
        <v>0</v>
      </c>
      <c r="AB44" s="130">
        <f>'[2]Phường 1'!AB44+'[2]Phường 2'!AB44+'[2]Phường 3'!AB44+'[2]Phường An Đôn'!AB44+'[2]Xã Hải Lệ'!AB44+'[2]Phường Ninh Phong'!AB44+'[2]Phường Ninh Sơn'!AB44+'[2]Phường Phúc Thành'!AB44+'[2]Phường Tân Thành'!AB44+'[2]Phường Thanh Bình'!AB44+'[2]Phường Vân Giang'!AB44+'[2]Xã Ninh Nhất'!AB44+'[2]Xã Ninh Phúc'!AB44+'[2]Xã Ninh Tiến'!AB44+'[2]Xã Song An'!AB44+'[2]Xã Song Lãng'!AB44+'[2]Xã Tam Quang'!AB44+'[2]Xã Tân Hòa'!AB44+'[2]Xã Tân Lập'!AB44+'[2]Xã Tân Phong'!AB44+'[2]Xã Trung An'!AB44+'[2]Xã Tự Tân'!AB44+'[2]Xã Việt Hùng'!AB44+'[2]Xã Việt Thuận'!AB44+'[2]Xã Vũ Đoài'!AB44+'[2]Xã Vũ Hội'!AB44+'[2]Xã Vũ Tiến'!AB44+'[2]Xã Vũ Vân'!AB44+'[2]Xã Vũ Vinh'!AB44+'[2]Xã Xuân Hòa'!AB44</f>
        <v>0</v>
      </c>
      <c r="AC44" s="130">
        <f>'[2]Phường 1'!AC44+'[2]Phường 2'!AC44+'[2]Phường 3'!AC44+'[2]Phường An Đôn'!AC44+'[2]Xã Hải Lệ'!AC44+'[2]Phường Ninh Phong'!AC44+'[2]Phường Ninh Sơn'!AC44+'[2]Phường Phúc Thành'!AC44+'[2]Phường Tân Thành'!AC44+'[2]Phường Thanh Bình'!AC44+'[2]Phường Vân Giang'!AC44+'[2]Xã Ninh Nhất'!AC44+'[2]Xã Ninh Phúc'!AC44+'[2]Xã Ninh Tiến'!AC44+'[2]Xã Song An'!AC44+'[2]Xã Song Lãng'!AC44+'[2]Xã Tam Quang'!AC44+'[2]Xã Tân Hòa'!AC44+'[2]Xã Tân Lập'!AC44+'[2]Xã Tân Phong'!AC44+'[2]Xã Trung An'!AC44+'[2]Xã Tự Tân'!AC44+'[2]Xã Việt Hùng'!AC44+'[2]Xã Việt Thuận'!AC44+'[2]Xã Vũ Đoài'!AC44+'[2]Xã Vũ Hội'!AC44+'[2]Xã Vũ Tiến'!AC44+'[2]Xã Vũ Vân'!AC44+'[2]Xã Vũ Vinh'!AC44+'[2]Xã Xuân Hòa'!AC44</f>
        <v>0</v>
      </c>
      <c r="AD44" s="130">
        <f>'[2]Phường 1'!AD44+'[2]Phường 2'!AD44+'[2]Phường 3'!AD44+'[2]Phường An Đôn'!AD44+'[2]Xã Hải Lệ'!AD44+'[2]Phường Ninh Phong'!AD44+'[2]Phường Ninh Sơn'!AD44+'[2]Phường Phúc Thành'!AD44+'[2]Phường Tân Thành'!AD44+'[2]Phường Thanh Bình'!AD44+'[2]Phường Vân Giang'!AD44+'[2]Xã Ninh Nhất'!AD44+'[2]Xã Ninh Phúc'!AD44+'[2]Xã Ninh Tiến'!AD44+'[2]Xã Song An'!AD44+'[2]Xã Song Lãng'!AD44+'[2]Xã Tam Quang'!AD44+'[2]Xã Tân Hòa'!AD44+'[2]Xã Tân Lập'!AD44+'[2]Xã Tân Phong'!AD44+'[2]Xã Trung An'!AD44+'[2]Xã Tự Tân'!AD44+'[2]Xã Việt Hùng'!AD44+'[2]Xã Việt Thuận'!AD44+'[2]Xã Vũ Đoài'!AD44+'[2]Xã Vũ Hội'!AD44+'[2]Xã Vũ Tiến'!AD44+'[2]Xã Vũ Vân'!AD44+'[2]Xã Vũ Vinh'!AD44+'[2]Xã Xuân Hòa'!AD44</f>
        <v>0</v>
      </c>
      <c r="AE44" s="130">
        <f>'[2]Phường 1'!AE44+'[2]Phường 2'!AE44+'[2]Phường 3'!AE44+'[2]Phường An Đôn'!AE44+'[2]Xã Hải Lệ'!AE44+'[2]Phường Ninh Phong'!AE44+'[2]Phường Ninh Sơn'!AE44+'[2]Phường Phúc Thành'!AE44+'[2]Phường Tân Thành'!AE44+'[2]Phường Thanh Bình'!AE44+'[2]Phường Vân Giang'!AE44+'[2]Xã Ninh Nhất'!AE44+'[2]Xã Ninh Phúc'!AE44+'[2]Xã Ninh Tiến'!AE44+'[2]Xã Song An'!AE44+'[2]Xã Song Lãng'!AE44+'[2]Xã Tam Quang'!AE44+'[2]Xã Tân Hòa'!AE44+'[2]Xã Tân Lập'!AE44+'[2]Xã Tân Phong'!AE44+'[2]Xã Trung An'!AE44+'[2]Xã Tự Tân'!AE44+'[2]Xã Việt Hùng'!AE44+'[2]Xã Việt Thuận'!AE44+'[2]Xã Vũ Đoài'!AE44+'[2]Xã Vũ Hội'!AE44+'[2]Xã Vũ Tiến'!AE44+'[2]Xã Vũ Vân'!AE44+'[2]Xã Vũ Vinh'!AE44+'[2]Xã Xuân Hòa'!AE44</f>
        <v>0</v>
      </c>
      <c r="AF44" s="130">
        <f>'[2]Phường 1'!AF44+'[2]Phường 2'!AF44+'[2]Phường 3'!AF44+'[2]Phường An Đôn'!AF44+'[2]Xã Hải Lệ'!AF44+'[2]Phường Ninh Phong'!AF44+'[2]Phường Ninh Sơn'!AF44+'[2]Phường Phúc Thành'!AF44+'[2]Phường Tân Thành'!AF44+'[2]Phường Thanh Bình'!AF44+'[2]Phường Vân Giang'!AF44+'[2]Xã Ninh Nhất'!AF44+'[2]Xã Ninh Phúc'!AF44+'[2]Xã Ninh Tiến'!AF44+'[2]Xã Song An'!AF44+'[2]Xã Song Lãng'!AF44+'[2]Xã Tam Quang'!AF44+'[2]Xã Tân Hòa'!AF44+'[2]Xã Tân Lập'!AF44+'[2]Xã Tân Phong'!AF44+'[2]Xã Trung An'!AF44+'[2]Xã Tự Tân'!AF44+'[2]Xã Việt Hùng'!AF44+'[2]Xã Việt Thuận'!AF44+'[2]Xã Vũ Đoài'!AF44+'[2]Xã Vũ Hội'!AF44+'[2]Xã Vũ Tiến'!AF44+'[2]Xã Vũ Vân'!AF44+'[2]Xã Vũ Vinh'!AF44+'[2]Xã Xuân Hòa'!AF44</f>
        <v>0</v>
      </c>
      <c r="AG44" s="130">
        <f>'[2]Phường 1'!AG44+'[2]Phường 2'!AG44+'[2]Phường 3'!AG44+'[2]Phường An Đôn'!AG44+'[2]Xã Hải Lệ'!AG44+'[2]Phường Ninh Phong'!AG44+'[2]Phường Ninh Sơn'!AG44+'[2]Phường Phúc Thành'!AG44+'[2]Phường Tân Thành'!AG44+'[2]Phường Thanh Bình'!AG44+'[2]Phường Vân Giang'!AG44+'[2]Xã Ninh Nhất'!AG44+'[2]Xã Ninh Phúc'!AG44+'[2]Xã Ninh Tiến'!AG44+'[2]Xã Song An'!AG44+'[2]Xã Song Lãng'!AG44+'[2]Xã Tam Quang'!AG44+'[2]Xã Tân Hòa'!AG44+'[2]Xã Tân Lập'!AG44+'[2]Xã Tân Phong'!AG44+'[2]Xã Trung An'!AG44+'[2]Xã Tự Tân'!AG44+'[2]Xã Việt Hùng'!AG44+'[2]Xã Việt Thuận'!AG44+'[2]Xã Vũ Đoài'!AG44+'[2]Xã Vũ Hội'!AG44+'[2]Xã Vũ Tiến'!AG44+'[2]Xã Vũ Vân'!AG44+'[2]Xã Vũ Vinh'!AG44+'[2]Xã Xuân Hòa'!AG44</f>
        <v>0</v>
      </c>
      <c r="AH44" s="130">
        <f>'[2]Phường 1'!AH44+'[2]Phường 2'!AH44+'[2]Phường 3'!AH44+'[2]Phường An Đôn'!AH44+'[2]Xã Hải Lệ'!AH44+'[2]Phường Ninh Phong'!AH44+'[2]Phường Ninh Sơn'!AH44+'[2]Phường Phúc Thành'!AH44+'[2]Phường Tân Thành'!AH44+'[2]Phường Thanh Bình'!AH44+'[2]Phường Vân Giang'!AH44+'[2]Xã Ninh Nhất'!AH44+'[2]Xã Ninh Phúc'!AH44+'[2]Xã Ninh Tiến'!AH44+'[2]Xã Song An'!AH44+'[2]Xã Song Lãng'!AH44+'[2]Xã Tam Quang'!AH44+'[2]Xã Tân Hòa'!AH44+'[2]Xã Tân Lập'!AH44+'[2]Xã Tân Phong'!AH44+'[2]Xã Trung An'!AH44+'[2]Xã Tự Tân'!AH44+'[2]Xã Việt Hùng'!AH44+'[2]Xã Việt Thuận'!AH44+'[2]Xã Vũ Đoài'!AH44+'[2]Xã Vũ Hội'!AH44+'[2]Xã Vũ Tiến'!AH44+'[2]Xã Vũ Vân'!AH44+'[2]Xã Vũ Vinh'!AH44+'[2]Xã Xuân Hòa'!AH44</f>
        <v>0</v>
      </c>
      <c r="AI44" s="130">
        <f>'[2]Phường 1'!AI44+'[2]Phường 2'!AI44+'[2]Phường 3'!AI44+'[2]Phường An Đôn'!AI44+'[2]Xã Hải Lệ'!AI44+'[2]Phường Ninh Phong'!AI44+'[2]Phường Ninh Sơn'!AI44+'[2]Phường Phúc Thành'!AI44+'[2]Phường Tân Thành'!AI44+'[2]Phường Thanh Bình'!AI44+'[2]Phường Vân Giang'!AI44+'[2]Xã Ninh Nhất'!AI44+'[2]Xã Ninh Phúc'!AI44+'[2]Xã Ninh Tiến'!AI44+'[2]Xã Song An'!AI44+'[2]Xã Song Lãng'!AI44+'[2]Xã Tam Quang'!AI44+'[2]Xã Tân Hòa'!AI44+'[2]Xã Tân Lập'!AI44+'[2]Xã Tân Phong'!AI44+'[2]Xã Trung An'!AI44+'[2]Xã Tự Tân'!AI44+'[2]Xã Việt Hùng'!AI44+'[2]Xã Việt Thuận'!AI44+'[2]Xã Vũ Đoài'!AI44+'[2]Xã Vũ Hội'!AI44+'[2]Xã Vũ Tiến'!AI44+'[2]Xã Vũ Vân'!AI44+'[2]Xã Vũ Vinh'!AI44+'[2]Xã Xuân Hòa'!AI44</f>
        <v>0</v>
      </c>
      <c r="AJ44" s="129">
        <f>SUM(AM44:AP44)+AK44</f>
        <v>0</v>
      </c>
      <c r="AK44" s="130">
        <f>'[2]Phường 1'!AK44+'[2]Phường 2'!AK44+'[2]Phường 3'!AK44+'[2]Phường An Đôn'!AK44+'[2]Xã Hải Lệ'!AK44+'[2]Phường Ninh Phong'!AK44+'[2]Phường Ninh Sơn'!AK44+'[2]Phường Phúc Thành'!AK44+'[2]Phường Tân Thành'!AK44+'[2]Phường Thanh Bình'!AK44+'[2]Phường Vân Giang'!AK44+'[2]Xã Ninh Nhất'!AK44+'[2]Xã Ninh Phúc'!AK44+'[2]Xã Ninh Tiến'!AK44+'[2]Xã Song An'!AK44+'[2]Xã Song Lãng'!AK44+'[2]Xã Tam Quang'!AK44+'[2]Xã Tân Hòa'!AK44+'[2]Xã Tân Lập'!AK44+'[2]Xã Tân Phong'!AK44+'[2]Xã Trung An'!AK44+'[2]Xã Tự Tân'!AK44+'[2]Xã Việt Hùng'!AK44+'[2]Xã Việt Thuận'!AK44+'[2]Xã Vũ Đoài'!AK44+'[2]Xã Vũ Hội'!AK44+'[2]Xã Vũ Tiến'!AK44+'[2]Xã Vũ Vân'!AK44+'[2]Xã Vũ Vinh'!AK44+'[2]Xã Xuân Hòa'!AK44</f>
        <v>0</v>
      </c>
      <c r="AL44" s="143">
        <f>$D44-$BO44</f>
        <v>48.546558000000005</v>
      </c>
      <c r="AM44" s="130">
        <f>'[2]Phường 1'!AM44+'[2]Phường 2'!AM44+'[2]Phường 3'!AM44+'[2]Phường An Đôn'!AM44+'[2]Xã Hải Lệ'!AM44+'[2]Phường Ninh Phong'!AM44+'[2]Phường Ninh Sơn'!AM44+'[2]Phường Phúc Thành'!AM44+'[2]Phường Tân Thành'!AM44+'[2]Phường Thanh Bình'!AM44+'[2]Phường Vân Giang'!AM44+'[2]Xã Ninh Nhất'!AM44+'[2]Xã Ninh Phúc'!AM44+'[2]Xã Ninh Tiến'!AM44+'[2]Xã Song An'!AM44+'[2]Xã Song Lãng'!AM44+'[2]Xã Tam Quang'!AM44+'[2]Xã Tân Hòa'!AM44+'[2]Xã Tân Lập'!AM44+'[2]Xã Tân Phong'!AM44+'[2]Xã Trung An'!AM44+'[2]Xã Tự Tân'!AM44+'[2]Xã Việt Hùng'!AM44+'[2]Xã Việt Thuận'!AM44+'[2]Xã Vũ Đoài'!AM44+'[2]Xã Vũ Hội'!AM44+'[2]Xã Vũ Tiến'!AM44+'[2]Xã Vũ Vân'!AM44+'[2]Xã Vũ Vinh'!AM44+'[2]Xã Xuân Hòa'!AM44</f>
        <v>0</v>
      </c>
      <c r="AN44" s="130">
        <f>'[2]Phường 1'!AN44+'[2]Phường 2'!AN44+'[2]Phường 3'!AN44+'[2]Phường An Đôn'!AN44+'[2]Xã Hải Lệ'!AN44+'[2]Phường Ninh Phong'!AN44+'[2]Phường Ninh Sơn'!AN44+'[2]Phường Phúc Thành'!AN44+'[2]Phường Tân Thành'!AN44+'[2]Phường Thanh Bình'!AN44+'[2]Phường Vân Giang'!AN44+'[2]Xã Ninh Nhất'!AN44+'[2]Xã Ninh Phúc'!AN44+'[2]Xã Ninh Tiến'!AN44+'[2]Xã Song An'!AN44+'[2]Xã Song Lãng'!AN44+'[2]Xã Tam Quang'!AN44+'[2]Xã Tân Hòa'!AN44+'[2]Xã Tân Lập'!AN44+'[2]Xã Tân Phong'!AN44+'[2]Xã Trung An'!AN44+'[2]Xã Tự Tân'!AN44+'[2]Xã Việt Hùng'!AN44+'[2]Xã Việt Thuận'!AN44+'[2]Xã Vũ Đoài'!AN44+'[2]Xã Vũ Hội'!AN44+'[2]Xã Vũ Tiến'!AN44+'[2]Xã Vũ Vân'!AN44+'[2]Xã Vũ Vinh'!AN44+'[2]Xã Xuân Hòa'!AN44</f>
        <v>0</v>
      </c>
      <c r="AO44" s="130">
        <f>'[2]Phường 1'!AO44+'[2]Phường 2'!AO44+'[2]Phường 3'!AO44+'[2]Phường An Đôn'!AO44+'[2]Xã Hải Lệ'!AO44+'[2]Phường Ninh Phong'!AO44+'[2]Phường Ninh Sơn'!AO44+'[2]Phường Phúc Thành'!AO44+'[2]Phường Tân Thành'!AO44+'[2]Phường Thanh Bình'!AO44+'[2]Phường Vân Giang'!AO44+'[2]Xã Ninh Nhất'!AO44+'[2]Xã Ninh Phúc'!AO44+'[2]Xã Ninh Tiến'!AO44+'[2]Xã Song An'!AO44+'[2]Xã Song Lãng'!AO44+'[2]Xã Tam Quang'!AO44+'[2]Xã Tân Hòa'!AO44+'[2]Xã Tân Lập'!AO44+'[2]Xã Tân Phong'!AO44+'[2]Xã Trung An'!AO44+'[2]Xã Tự Tân'!AO44+'[2]Xã Việt Hùng'!AO44+'[2]Xã Việt Thuận'!AO44+'[2]Xã Vũ Đoài'!AO44+'[2]Xã Vũ Hội'!AO44+'[2]Xã Vũ Tiến'!AO44+'[2]Xã Vũ Vân'!AO44+'[2]Xã Vũ Vinh'!AO44+'[2]Xã Xuân Hòa'!AO44</f>
        <v>0</v>
      </c>
      <c r="AP44" s="130">
        <f>'[2]Phường 1'!AP44+'[2]Phường 2'!AP44+'[2]Phường 3'!AP44+'[2]Phường An Đôn'!AP44+'[2]Xã Hải Lệ'!AP44+'[2]Phường Ninh Phong'!AP44+'[2]Phường Ninh Sơn'!AP44+'[2]Phường Phúc Thành'!AP44+'[2]Phường Tân Thành'!AP44+'[2]Phường Thanh Bình'!AP44+'[2]Phường Vân Giang'!AP44+'[2]Xã Ninh Nhất'!AP44+'[2]Xã Ninh Phúc'!AP44+'[2]Xã Ninh Tiến'!AP44+'[2]Xã Song An'!AP44+'[2]Xã Song Lãng'!AP44+'[2]Xã Tam Quang'!AP44+'[2]Xã Tân Hòa'!AP44+'[2]Xã Tân Lập'!AP44+'[2]Xã Tân Phong'!AP44+'[2]Xã Trung An'!AP44+'[2]Xã Tự Tân'!AP44+'[2]Xã Việt Hùng'!AP44+'[2]Xã Việt Thuận'!AP44+'[2]Xã Vũ Đoài'!AP44+'[2]Xã Vũ Hội'!AP44+'[2]Xã Vũ Tiến'!AP44+'[2]Xã Vũ Vân'!AP44+'[2]Xã Vũ Vinh'!AP44+'[2]Xã Xuân Hòa'!AP44</f>
        <v>0</v>
      </c>
      <c r="AQ44" s="129">
        <f t="shared" si="25"/>
        <v>0</v>
      </c>
      <c r="AR44" s="130">
        <f>'[2]Phường 1'!AR44+'[2]Phường 2'!AR44+'[2]Phường 3'!AR44+'[2]Phường An Đôn'!AR44+'[2]Xã Hải Lệ'!AR44+'[2]Phường Ninh Phong'!AR44+'[2]Phường Ninh Sơn'!AR44+'[2]Phường Phúc Thành'!AR44+'[2]Phường Tân Thành'!AR44+'[2]Phường Thanh Bình'!AR44+'[2]Phường Vân Giang'!AR44+'[2]Xã Ninh Nhất'!AR44+'[2]Xã Ninh Phúc'!AR44+'[2]Xã Ninh Tiến'!AR44+'[2]Xã Song An'!AR44+'[2]Xã Song Lãng'!AR44+'[2]Xã Tam Quang'!AR44+'[2]Xã Tân Hòa'!AR44+'[2]Xã Tân Lập'!AR44+'[2]Xã Tân Phong'!AR44+'[2]Xã Trung An'!AR44+'[2]Xã Tự Tân'!AR44+'[2]Xã Việt Hùng'!AR44+'[2]Xã Việt Thuận'!AR44+'[2]Xã Vũ Đoài'!AR44+'[2]Xã Vũ Hội'!AR44+'[2]Xã Vũ Tiến'!AR44+'[2]Xã Vũ Vân'!AR44+'[2]Xã Vũ Vinh'!AR44+'[2]Xã Xuân Hòa'!AR44</f>
        <v>0</v>
      </c>
      <c r="AS44" s="130">
        <v>0</v>
      </c>
      <c r="AT44" s="130">
        <v>0</v>
      </c>
      <c r="AU44" s="130">
        <v>0</v>
      </c>
      <c r="AV44" s="130">
        <v>0</v>
      </c>
      <c r="AW44" s="130">
        <v>0</v>
      </c>
      <c r="AX44" s="130">
        <v>0</v>
      </c>
      <c r="AY44" s="130">
        <v>0</v>
      </c>
      <c r="AZ44" s="130">
        <v>0</v>
      </c>
      <c r="BA44" s="130">
        <v>0</v>
      </c>
      <c r="BB44" s="129">
        <v>0</v>
      </c>
      <c r="BC44" s="129">
        <v>0</v>
      </c>
      <c r="BD44" s="129">
        <v>0</v>
      </c>
      <c r="BE44" s="129">
        <v>0</v>
      </c>
      <c r="BF44" s="130">
        <v>0</v>
      </c>
      <c r="BG44" s="130">
        <v>0</v>
      </c>
      <c r="BH44" s="129">
        <v>0</v>
      </c>
      <c r="BI44" s="127">
        <v>0</v>
      </c>
      <c r="BJ44" s="130">
        <v>0</v>
      </c>
      <c r="BK44" s="130">
        <v>0</v>
      </c>
      <c r="BL44" s="130">
        <v>0</v>
      </c>
      <c r="BM44" s="130">
        <v>0</v>
      </c>
      <c r="BN44" s="130">
        <v>0</v>
      </c>
      <c r="BO44" s="129">
        <v>0</v>
      </c>
      <c r="BP44" s="131">
        <v>17.606299999999997</v>
      </c>
      <c r="BQ44" s="131">
        <v>66.152858000000009</v>
      </c>
      <c r="BR44" s="92">
        <f>'17-CH'!$G44</f>
        <v>66.152857999999995</v>
      </c>
      <c r="BS44" s="116">
        <f t="shared" si="1"/>
        <v>0</v>
      </c>
    </row>
    <row r="45" spans="1:71" ht="19.899999999999999" customHeight="1">
      <c r="A45" s="126" t="s">
        <v>137</v>
      </c>
      <c r="B45" s="88" t="s">
        <v>147</v>
      </c>
      <c r="C45" s="87" t="s">
        <v>148</v>
      </c>
      <c r="D45" s="129">
        <f>'[2]01CH'!D45</f>
        <v>0</v>
      </c>
      <c r="E45" s="127">
        <f t="shared" si="18"/>
        <v>0</v>
      </c>
      <c r="F45" s="129">
        <f t="shared" si="14"/>
        <v>0</v>
      </c>
      <c r="G45" s="129">
        <f>'[2]Phường 1'!G45+'[2]Phường 2'!G45+'[2]Phường 3'!G45+'[2]Phường An Đôn'!G45+'[2]Xã Hải Lệ'!G45+'[2]Phường Ninh Phong'!G45+'[2]Phường Ninh Sơn'!G45+'[2]Phường Phúc Thành'!G45+'[2]Phường Tân Thành'!G45+'[2]Phường Thanh Bình'!G45+'[2]Phường Vân Giang'!G45+'[2]Xã Ninh Nhất'!G45+'[2]Xã Ninh Phúc'!G45+'[2]Xã Ninh Tiến'!G45+'[2]Xã Song An'!G45+'[2]Xã Song Lãng'!G45+'[2]Xã Tam Quang'!G45+'[2]Xã Tân Hòa'!G45+'[2]Xã Tân Lập'!G45+'[2]Xã Tân Phong'!G45+'[2]Xã Trung An'!G45+'[2]Xã Tự Tân'!G45+'[2]Xã Việt Hùng'!G45+'[2]Xã Việt Thuận'!G45+'[2]Xã Vũ Đoài'!G45+'[2]Xã Vũ Hội'!G45+'[2]Xã Vũ Tiến'!G45+'[2]Xã Vũ Vân'!G45+'[2]Xã Vũ Vinh'!G45+'[2]Xã Xuân Hòa'!G45</f>
        <v>0</v>
      </c>
      <c r="H45" s="129">
        <f>'[2]Phường 1'!H45+'[2]Phường 2'!H45+'[2]Phường 3'!H45+'[2]Phường An Đôn'!H45+'[2]Xã Hải Lệ'!H45+'[2]Phường Ninh Phong'!H45+'[2]Phường Ninh Sơn'!H45+'[2]Phường Phúc Thành'!H45+'[2]Phường Tân Thành'!H45+'[2]Phường Thanh Bình'!H45+'[2]Phường Vân Giang'!H45+'[2]Xã Ninh Nhất'!H45+'[2]Xã Ninh Phúc'!H45+'[2]Xã Ninh Tiến'!H45+'[2]Xã Song An'!H45+'[2]Xã Song Lãng'!H45+'[2]Xã Tam Quang'!H45+'[2]Xã Tân Hòa'!H45+'[2]Xã Tân Lập'!H45+'[2]Xã Tân Phong'!H45+'[2]Xã Trung An'!H45+'[2]Xã Tự Tân'!H45+'[2]Xã Việt Hùng'!H45+'[2]Xã Việt Thuận'!H45+'[2]Xã Vũ Đoài'!H45+'[2]Xã Vũ Hội'!H45+'[2]Xã Vũ Tiến'!H45+'[2]Xã Vũ Vân'!H45+'[2]Xã Vũ Vinh'!H45+'[2]Xã Xuân Hòa'!H45</f>
        <v>0</v>
      </c>
      <c r="I45" s="129">
        <f>'[2]Phường 1'!I45+'[2]Phường 2'!I45+'[2]Phường 3'!I45+'[2]Phường An Đôn'!I45+'[2]Xã Hải Lệ'!I45+'[2]Phường Ninh Phong'!I45+'[2]Phường Ninh Sơn'!I45+'[2]Phường Phúc Thành'!I45+'[2]Phường Tân Thành'!I45+'[2]Phường Thanh Bình'!I45+'[2]Phường Vân Giang'!I45+'[2]Xã Ninh Nhất'!I45+'[2]Xã Ninh Phúc'!I45+'[2]Xã Ninh Tiến'!I45+'[2]Xã Song An'!I45+'[2]Xã Song Lãng'!I45+'[2]Xã Tam Quang'!I45+'[2]Xã Tân Hòa'!I45+'[2]Xã Tân Lập'!I45+'[2]Xã Tân Phong'!I45+'[2]Xã Trung An'!I45+'[2]Xã Tự Tân'!I45+'[2]Xã Việt Hùng'!I45+'[2]Xã Việt Thuận'!I45+'[2]Xã Vũ Đoài'!I45+'[2]Xã Vũ Hội'!I45+'[2]Xã Vũ Tiến'!I45+'[2]Xã Vũ Vân'!I45+'[2]Xã Vũ Vinh'!I45+'[2]Xã Xuân Hòa'!I45</f>
        <v>0</v>
      </c>
      <c r="J45" s="129">
        <f>'[2]Phường 1'!J45+'[2]Phường 2'!J45+'[2]Phường 3'!J45+'[2]Phường An Đôn'!J45+'[2]Xã Hải Lệ'!J45+'[2]Phường Ninh Phong'!J45+'[2]Phường Ninh Sơn'!J45+'[2]Phường Phúc Thành'!J45+'[2]Phường Tân Thành'!J45+'[2]Phường Thanh Bình'!J45+'[2]Phường Vân Giang'!J45+'[2]Xã Ninh Nhất'!J45+'[2]Xã Ninh Phúc'!J45+'[2]Xã Ninh Tiến'!J45+'[2]Xã Song An'!J45+'[2]Xã Song Lãng'!J45+'[2]Xã Tam Quang'!J45+'[2]Xã Tân Hòa'!J45+'[2]Xã Tân Lập'!J45+'[2]Xã Tân Phong'!J45+'[2]Xã Trung An'!J45+'[2]Xã Tự Tân'!J45+'[2]Xã Việt Hùng'!J45+'[2]Xã Việt Thuận'!J45+'[2]Xã Vũ Đoài'!J45+'[2]Xã Vũ Hội'!J45+'[2]Xã Vũ Tiến'!J45+'[2]Xã Vũ Vân'!J45+'[2]Xã Vũ Vinh'!J45+'[2]Xã Xuân Hòa'!J45</f>
        <v>0</v>
      </c>
      <c r="K45" s="129">
        <f>'[2]Phường 1'!K45+'[2]Phường 2'!K45+'[2]Phường 3'!K45+'[2]Phường An Đôn'!K45+'[2]Xã Hải Lệ'!K45+'[2]Phường Ninh Phong'!K45+'[2]Phường Ninh Sơn'!K45+'[2]Phường Phúc Thành'!K45+'[2]Phường Tân Thành'!K45+'[2]Phường Thanh Bình'!K45+'[2]Phường Vân Giang'!K45+'[2]Xã Ninh Nhất'!K45+'[2]Xã Ninh Phúc'!K45+'[2]Xã Ninh Tiến'!K45+'[2]Xã Song An'!K45+'[2]Xã Song Lãng'!K45+'[2]Xã Tam Quang'!K45+'[2]Xã Tân Hòa'!K45+'[2]Xã Tân Lập'!K45+'[2]Xã Tân Phong'!K45+'[2]Xã Trung An'!K45+'[2]Xã Tự Tân'!K45+'[2]Xã Việt Hùng'!K45+'[2]Xã Việt Thuận'!K45+'[2]Xã Vũ Đoài'!K45+'[2]Xã Vũ Hội'!K45+'[2]Xã Vũ Tiến'!K45+'[2]Xã Vũ Vân'!K45+'[2]Xã Vũ Vinh'!K45+'[2]Xã Xuân Hòa'!K45</f>
        <v>0</v>
      </c>
      <c r="L45" s="129">
        <f>'[2]Phường 1'!L45+'[2]Phường 2'!L45+'[2]Phường 3'!L45+'[2]Phường An Đôn'!L45+'[2]Xã Hải Lệ'!L45+'[2]Phường Ninh Phong'!L45+'[2]Phường Ninh Sơn'!L45+'[2]Phường Phúc Thành'!L45+'[2]Phường Tân Thành'!L45+'[2]Phường Thanh Bình'!L45+'[2]Phường Vân Giang'!L45+'[2]Xã Ninh Nhất'!L45+'[2]Xã Ninh Phúc'!L45+'[2]Xã Ninh Tiến'!L45+'[2]Xã Song An'!L45+'[2]Xã Song Lãng'!L45+'[2]Xã Tam Quang'!L45+'[2]Xã Tân Hòa'!L45+'[2]Xã Tân Lập'!L45+'[2]Xã Tân Phong'!L45+'[2]Xã Trung An'!L45+'[2]Xã Tự Tân'!L45+'[2]Xã Việt Hùng'!L45+'[2]Xã Việt Thuận'!L45+'[2]Xã Vũ Đoài'!L45+'[2]Xã Vũ Hội'!L45+'[2]Xã Vũ Tiến'!L45+'[2]Xã Vũ Vân'!L45+'[2]Xã Vũ Vinh'!L45+'[2]Xã Xuân Hòa'!L45</f>
        <v>0</v>
      </c>
      <c r="M45" s="129">
        <f>'[2]Phường 1'!M45+'[2]Phường 2'!M45+'[2]Phường 3'!M45+'[2]Phường An Đôn'!M45+'[2]Xã Hải Lệ'!M45+'[2]Phường Ninh Phong'!M45+'[2]Phường Ninh Sơn'!M45+'[2]Phường Phúc Thành'!M45+'[2]Phường Tân Thành'!M45+'[2]Phường Thanh Bình'!M45+'[2]Phường Vân Giang'!M45+'[2]Xã Ninh Nhất'!M45+'[2]Xã Ninh Phúc'!M45+'[2]Xã Ninh Tiến'!M45+'[2]Xã Song An'!M45+'[2]Xã Song Lãng'!M45+'[2]Xã Tam Quang'!M45+'[2]Xã Tân Hòa'!M45+'[2]Xã Tân Lập'!M45+'[2]Xã Tân Phong'!M45+'[2]Xã Trung An'!M45+'[2]Xã Tự Tân'!M45+'[2]Xã Việt Hùng'!M45+'[2]Xã Việt Thuận'!M45+'[2]Xã Vũ Đoài'!M45+'[2]Xã Vũ Hội'!M45+'[2]Xã Vũ Tiến'!M45+'[2]Xã Vũ Vân'!M45+'[2]Xã Vũ Vinh'!M45+'[2]Xã Xuân Hòa'!M45</f>
        <v>0</v>
      </c>
      <c r="N45" s="130">
        <f>'[2]Phường 1'!N45+'[2]Phường 2'!N45+'[2]Phường 3'!N45+'[2]Phường An Đôn'!N45+'[2]Xã Hải Lệ'!N45+'[2]Phường Ninh Phong'!N45+'[2]Phường Ninh Sơn'!N45+'[2]Phường Phúc Thành'!N45+'[2]Phường Tân Thành'!N45+'[2]Phường Thanh Bình'!N45+'[2]Phường Vân Giang'!N45+'[2]Xã Ninh Nhất'!N45+'[2]Xã Ninh Phúc'!N45+'[2]Xã Ninh Tiến'!N45+'[2]Xã Song An'!N45+'[2]Xã Song Lãng'!N45+'[2]Xã Tam Quang'!N45+'[2]Xã Tân Hòa'!N45+'[2]Xã Tân Lập'!N45+'[2]Xã Tân Phong'!N45+'[2]Xã Trung An'!N45+'[2]Xã Tự Tân'!N45+'[2]Xã Việt Hùng'!N45+'[2]Xã Việt Thuận'!N45+'[2]Xã Vũ Đoài'!N45+'[2]Xã Vũ Hội'!N45+'[2]Xã Vũ Tiến'!N45+'[2]Xã Vũ Vân'!N45+'[2]Xã Vũ Vinh'!N45+'[2]Xã Xuân Hòa'!N45</f>
        <v>0</v>
      </c>
      <c r="O45" s="129">
        <f>'[2]Phường 1'!O45+'[2]Phường 2'!O45+'[2]Phường 3'!O45+'[2]Phường An Đôn'!O45+'[2]Xã Hải Lệ'!O45+'[2]Phường Ninh Phong'!O45+'[2]Phường Ninh Sơn'!O45+'[2]Phường Phúc Thành'!O45+'[2]Phường Tân Thành'!O45+'[2]Phường Thanh Bình'!O45+'[2]Phường Vân Giang'!O45+'[2]Xã Ninh Nhất'!O45+'[2]Xã Ninh Phúc'!O45+'[2]Xã Ninh Tiến'!O45+'[2]Xã Song An'!O45+'[2]Xã Song Lãng'!O45+'[2]Xã Tam Quang'!O45+'[2]Xã Tân Hòa'!O45+'[2]Xã Tân Lập'!O45+'[2]Xã Tân Phong'!O45+'[2]Xã Trung An'!O45+'[2]Xã Tự Tân'!O45+'[2]Xã Việt Hùng'!O45+'[2]Xã Việt Thuận'!O45+'[2]Xã Vũ Đoài'!O45+'[2]Xã Vũ Hội'!O45+'[2]Xã Vũ Tiến'!O45+'[2]Xã Vũ Vân'!O45+'[2]Xã Vũ Vinh'!O45+'[2]Xã Xuân Hòa'!O45</f>
        <v>0</v>
      </c>
      <c r="P45" s="129">
        <f>'[2]Phường 1'!P45+'[2]Phường 2'!P45+'[2]Phường 3'!P45+'[2]Phường An Đôn'!P45+'[2]Xã Hải Lệ'!P45+'[2]Phường Ninh Phong'!P45+'[2]Phường Ninh Sơn'!P45+'[2]Phường Phúc Thành'!P45+'[2]Phường Tân Thành'!P45+'[2]Phường Thanh Bình'!P45+'[2]Phường Vân Giang'!P45+'[2]Xã Ninh Nhất'!P45+'[2]Xã Ninh Phúc'!P45+'[2]Xã Ninh Tiến'!P45+'[2]Xã Song An'!P45+'[2]Xã Song Lãng'!P45+'[2]Xã Tam Quang'!P45+'[2]Xã Tân Hòa'!P45+'[2]Xã Tân Lập'!P45+'[2]Xã Tân Phong'!P45+'[2]Xã Trung An'!P45+'[2]Xã Tự Tân'!P45+'[2]Xã Việt Hùng'!P45+'[2]Xã Việt Thuận'!P45+'[2]Xã Vũ Đoài'!P45+'[2]Xã Vũ Hội'!P45+'[2]Xã Vũ Tiến'!P45+'[2]Xã Vũ Vân'!P45+'[2]Xã Vũ Vinh'!P45+'[2]Xã Xuân Hòa'!P45</f>
        <v>0</v>
      </c>
      <c r="Q45" s="129">
        <f>'[2]Phường 1'!Q45+'[2]Phường 2'!Q45+'[2]Phường 3'!Q45+'[2]Phường An Đôn'!Q45+'[2]Xã Hải Lệ'!Q45+'[2]Phường Ninh Phong'!Q45+'[2]Phường Ninh Sơn'!Q45+'[2]Phường Phúc Thành'!Q45+'[2]Phường Tân Thành'!Q45+'[2]Phường Thanh Bình'!Q45+'[2]Phường Vân Giang'!Q45+'[2]Xã Ninh Nhất'!Q45+'[2]Xã Ninh Phúc'!Q45+'[2]Xã Ninh Tiến'!Q45+'[2]Xã Song An'!Q45+'[2]Xã Song Lãng'!Q45+'[2]Xã Tam Quang'!Q45+'[2]Xã Tân Hòa'!Q45+'[2]Xã Tân Lập'!Q45+'[2]Xã Tân Phong'!Q45+'[2]Xã Trung An'!Q45+'[2]Xã Tự Tân'!Q45+'[2]Xã Việt Hùng'!Q45+'[2]Xã Việt Thuận'!Q45+'[2]Xã Vũ Đoài'!Q45+'[2]Xã Vũ Hội'!Q45+'[2]Xã Vũ Tiến'!Q45+'[2]Xã Vũ Vân'!Q45+'[2]Xã Vũ Vinh'!Q45+'[2]Xã Xuân Hòa'!Q45</f>
        <v>0</v>
      </c>
      <c r="R45" s="129">
        <f>'[2]Phường 1'!R45+'[2]Phường 2'!R45+'[2]Phường 3'!R45+'[2]Phường An Đôn'!R45+'[2]Xã Hải Lệ'!R45+'[2]Phường Ninh Phong'!R45+'[2]Phường Ninh Sơn'!R45+'[2]Phường Phúc Thành'!R45+'[2]Phường Tân Thành'!R45+'[2]Phường Thanh Bình'!R45+'[2]Phường Vân Giang'!R45+'[2]Xã Ninh Nhất'!R45+'[2]Xã Ninh Phúc'!R45+'[2]Xã Ninh Tiến'!R45+'[2]Xã Song An'!R45+'[2]Xã Song Lãng'!R45+'[2]Xã Tam Quang'!R45+'[2]Xã Tân Hòa'!R45+'[2]Xã Tân Lập'!R45+'[2]Xã Tân Phong'!R45+'[2]Xã Trung An'!R45+'[2]Xã Tự Tân'!R45+'[2]Xã Việt Hùng'!R45+'[2]Xã Việt Thuận'!R45+'[2]Xã Vũ Đoài'!R45+'[2]Xã Vũ Hội'!R45+'[2]Xã Vũ Tiến'!R45+'[2]Xã Vũ Vân'!R45+'[2]Xã Vũ Vinh'!R45+'[2]Xã Xuân Hòa'!R45</f>
        <v>0</v>
      </c>
      <c r="S45" s="127">
        <f t="shared" si="23"/>
        <v>0</v>
      </c>
      <c r="T45" s="129">
        <f>'[2]Phường 1'!T45+'[2]Phường 2'!T45+'[2]Phường 3'!T45+'[2]Phường An Đôn'!T45+'[2]Xã Hải Lệ'!T45+'[2]Phường Ninh Phong'!T45+'[2]Phường Ninh Sơn'!T45+'[2]Phường Phúc Thành'!T45+'[2]Phường Tân Thành'!T45+'[2]Phường Thanh Bình'!T45+'[2]Phường Vân Giang'!T45+'[2]Xã Ninh Nhất'!T45+'[2]Xã Ninh Phúc'!T45+'[2]Xã Ninh Tiến'!T45+'[2]Xã Song An'!T45+'[2]Xã Song Lãng'!T45+'[2]Xã Tam Quang'!T45+'[2]Xã Tân Hòa'!T45+'[2]Xã Tân Lập'!T45+'[2]Xã Tân Phong'!T45+'[2]Xã Trung An'!T45+'[2]Xã Tự Tân'!T45+'[2]Xã Việt Hùng'!T45+'[2]Xã Việt Thuận'!T45+'[2]Xã Vũ Đoài'!T45+'[2]Xã Vũ Hội'!T45+'[2]Xã Vũ Tiến'!T45+'[2]Xã Vũ Vân'!T45+'[2]Xã Vũ Vinh'!T45+'[2]Xã Xuân Hòa'!T45</f>
        <v>0</v>
      </c>
      <c r="U45" s="129">
        <f>'[2]Phường 1'!U45+'[2]Phường 2'!U45+'[2]Phường 3'!U45+'[2]Phường An Đôn'!U45+'[2]Xã Hải Lệ'!U45+'[2]Phường Ninh Phong'!U45+'[2]Phường Ninh Sơn'!U45+'[2]Phường Phúc Thành'!U45+'[2]Phường Tân Thành'!U45+'[2]Phường Thanh Bình'!U45+'[2]Phường Vân Giang'!U45+'[2]Xã Ninh Nhất'!U45+'[2]Xã Ninh Phúc'!U45+'[2]Xã Ninh Tiến'!U45+'[2]Xã Song An'!U45+'[2]Xã Song Lãng'!U45+'[2]Xã Tam Quang'!U45+'[2]Xã Tân Hòa'!U45+'[2]Xã Tân Lập'!U45+'[2]Xã Tân Phong'!U45+'[2]Xã Trung An'!U45+'[2]Xã Tự Tân'!U45+'[2]Xã Việt Hùng'!U45+'[2]Xã Việt Thuận'!U45+'[2]Xã Vũ Đoài'!U45+'[2]Xã Vũ Hội'!U45+'[2]Xã Vũ Tiến'!U45+'[2]Xã Vũ Vân'!U45+'[2]Xã Vũ Vinh'!U45+'[2]Xã Xuân Hòa'!U45</f>
        <v>0</v>
      </c>
      <c r="V45" s="129">
        <f>'[2]Phường 1'!V45+'[2]Phường 2'!V45+'[2]Phường 3'!V45+'[2]Phường An Đôn'!V45+'[2]Xã Hải Lệ'!V45+'[2]Phường Ninh Phong'!V45+'[2]Phường Ninh Sơn'!V45+'[2]Phường Phúc Thành'!V45+'[2]Phường Tân Thành'!V45+'[2]Phường Thanh Bình'!V45+'[2]Phường Vân Giang'!V45+'[2]Xã Ninh Nhất'!V45+'[2]Xã Ninh Phúc'!V45+'[2]Xã Ninh Tiến'!V45+'[2]Xã Song An'!V45+'[2]Xã Song Lãng'!V45+'[2]Xã Tam Quang'!V45+'[2]Xã Tân Hòa'!V45+'[2]Xã Tân Lập'!V45+'[2]Xã Tân Phong'!V45+'[2]Xã Trung An'!V45+'[2]Xã Tự Tân'!V45+'[2]Xã Việt Hùng'!V45+'[2]Xã Việt Thuận'!V45+'[2]Xã Vũ Đoài'!V45+'[2]Xã Vũ Hội'!V45+'[2]Xã Vũ Tiến'!V45+'[2]Xã Vũ Vân'!V45+'[2]Xã Vũ Vinh'!V45+'[2]Xã Xuân Hòa'!V45</f>
        <v>0</v>
      </c>
      <c r="W45" s="129">
        <f>'[2]Phường 1'!W45+'[2]Phường 2'!W45+'[2]Phường 3'!W45+'[2]Phường An Đôn'!W45+'[2]Xã Hải Lệ'!W45+'[2]Phường Ninh Phong'!W45+'[2]Phường Ninh Sơn'!W45+'[2]Phường Phúc Thành'!W45+'[2]Phường Tân Thành'!W45+'[2]Phường Thanh Bình'!W45+'[2]Phường Vân Giang'!W45+'[2]Xã Ninh Nhất'!W45+'[2]Xã Ninh Phúc'!W45+'[2]Xã Ninh Tiến'!W45+'[2]Xã Song An'!W45+'[2]Xã Song Lãng'!W45+'[2]Xã Tam Quang'!W45+'[2]Xã Tân Hòa'!W45+'[2]Xã Tân Lập'!W45+'[2]Xã Tân Phong'!W45+'[2]Xã Trung An'!W45+'[2]Xã Tự Tân'!W45+'[2]Xã Việt Hùng'!W45+'[2]Xã Việt Thuận'!W45+'[2]Xã Vũ Đoài'!W45+'[2]Xã Vũ Hội'!W45+'[2]Xã Vũ Tiến'!W45+'[2]Xã Vũ Vân'!W45+'[2]Xã Vũ Vinh'!W45+'[2]Xã Xuân Hòa'!W45</f>
        <v>0</v>
      </c>
      <c r="X45" s="129">
        <f>'[2]Phường 1'!X45+'[2]Phường 2'!X45+'[2]Phường 3'!X45+'[2]Phường An Đôn'!X45+'[2]Xã Hải Lệ'!X45+'[2]Phường Ninh Phong'!X45+'[2]Phường Ninh Sơn'!X45+'[2]Phường Phúc Thành'!X45+'[2]Phường Tân Thành'!X45+'[2]Phường Thanh Bình'!X45+'[2]Phường Vân Giang'!X45+'[2]Xã Ninh Nhất'!X45+'[2]Xã Ninh Phúc'!X45+'[2]Xã Ninh Tiến'!X45+'[2]Xã Song An'!X45+'[2]Xã Song Lãng'!X45+'[2]Xã Tam Quang'!X45+'[2]Xã Tân Hòa'!X45+'[2]Xã Tân Lập'!X45+'[2]Xã Tân Phong'!X45+'[2]Xã Trung An'!X45+'[2]Xã Tự Tân'!X45+'[2]Xã Việt Hùng'!X45+'[2]Xã Việt Thuận'!X45+'[2]Xã Vũ Đoài'!X45+'[2]Xã Vũ Hội'!X45+'[2]Xã Vũ Tiến'!X45+'[2]Xã Vũ Vân'!X45+'[2]Xã Vũ Vinh'!X45+'[2]Xã Xuân Hòa'!X45</f>
        <v>0</v>
      </c>
      <c r="Y45" s="129">
        <f t="shared" si="24"/>
        <v>0</v>
      </c>
      <c r="Z45" s="130">
        <f>'[2]Phường 1'!Z45+'[2]Phường 2'!Z45+'[2]Phường 3'!Z45+'[2]Phường An Đôn'!Z45+'[2]Xã Hải Lệ'!Z45+'[2]Phường Ninh Phong'!Z45+'[2]Phường Ninh Sơn'!Z45+'[2]Phường Phúc Thành'!Z45+'[2]Phường Tân Thành'!Z45+'[2]Phường Thanh Bình'!Z45+'[2]Phường Vân Giang'!Z45+'[2]Xã Ninh Nhất'!Z45+'[2]Xã Ninh Phúc'!Z45+'[2]Xã Ninh Tiến'!Z45+'[2]Xã Song An'!Z45+'[2]Xã Song Lãng'!Z45+'[2]Xã Tam Quang'!Z45+'[2]Xã Tân Hòa'!Z45+'[2]Xã Tân Lập'!Z45+'[2]Xã Tân Phong'!Z45+'[2]Xã Trung An'!Z45+'[2]Xã Tự Tân'!Z45+'[2]Xã Việt Hùng'!Z45+'[2]Xã Việt Thuận'!Z45+'[2]Xã Vũ Đoài'!Z45+'[2]Xã Vũ Hội'!Z45+'[2]Xã Vũ Tiến'!Z45+'[2]Xã Vũ Vân'!Z45+'[2]Xã Vũ Vinh'!Z45+'[2]Xã Xuân Hòa'!Z45</f>
        <v>0</v>
      </c>
      <c r="AA45" s="130">
        <f>'[2]Phường 1'!AA45+'[2]Phường 2'!AA45+'[2]Phường 3'!AA45+'[2]Phường An Đôn'!AA45+'[2]Xã Hải Lệ'!AA45+'[2]Phường Ninh Phong'!AA45+'[2]Phường Ninh Sơn'!AA45+'[2]Phường Phúc Thành'!AA45+'[2]Phường Tân Thành'!AA45+'[2]Phường Thanh Bình'!AA45+'[2]Phường Vân Giang'!AA45+'[2]Xã Ninh Nhất'!AA45+'[2]Xã Ninh Phúc'!AA45+'[2]Xã Ninh Tiến'!AA45+'[2]Xã Song An'!AA45+'[2]Xã Song Lãng'!AA45+'[2]Xã Tam Quang'!AA45+'[2]Xã Tân Hòa'!AA45+'[2]Xã Tân Lập'!AA45+'[2]Xã Tân Phong'!AA45+'[2]Xã Trung An'!AA45+'[2]Xã Tự Tân'!AA45+'[2]Xã Việt Hùng'!AA45+'[2]Xã Việt Thuận'!AA45+'[2]Xã Vũ Đoài'!AA45+'[2]Xã Vũ Hội'!AA45+'[2]Xã Vũ Tiến'!AA45+'[2]Xã Vũ Vân'!AA45+'[2]Xã Vũ Vinh'!AA45+'[2]Xã Xuân Hòa'!AA45</f>
        <v>0</v>
      </c>
      <c r="AB45" s="130">
        <f>'[2]Phường 1'!AB45+'[2]Phường 2'!AB45+'[2]Phường 3'!AB45+'[2]Phường An Đôn'!AB45+'[2]Xã Hải Lệ'!AB45+'[2]Phường Ninh Phong'!AB45+'[2]Phường Ninh Sơn'!AB45+'[2]Phường Phúc Thành'!AB45+'[2]Phường Tân Thành'!AB45+'[2]Phường Thanh Bình'!AB45+'[2]Phường Vân Giang'!AB45+'[2]Xã Ninh Nhất'!AB45+'[2]Xã Ninh Phúc'!AB45+'[2]Xã Ninh Tiến'!AB45+'[2]Xã Song An'!AB45+'[2]Xã Song Lãng'!AB45+'[2]Xã Tam Quang'!AB45+'[2]Xã Tân Hòa'!AB45+'[2]Xã Tân Lập'!AB45+'[2]Xã Tân Phong'!AB45+'[2]Xã Trung An'!AB45+'[2]Xã Tự Tân'!AB45+'[2]Xã Việt Hùng'!AB45+'[2]Xã Việt Thuận'!AB45+'[2]Xã Vũ Đoài'!AB45+'[2]Xã Vũ Hội'!AB45+'[2]Xã Vũ Tiến'!AB45+'[2]Xã Vũ Vân'!AB45+'[2]Xã Vũ Vinh'!AB45+'[2]Xã Xuân Hòa'!AB45</f>
        <v>0</v>
      </c>
      <c r="AC45" s="130">
        <f>'[2]Phường 1'!AC45+'[2]Phường 2'!AC45+'[2]Phường 3'!AC45+'[2]Phường An Đôn'!AC45+'[2]Xã Hải Lệ'!AC45+'[2]Phường Ninh Phong'!AC45+'[2]Phường Ninh Sơn'!AC45+'[2]Phường Phúc Thành'!AC45+'[2]Phường Tân Thành'!AC45+'[2]Phường Thanh Bình'!AC45+'[2]Phường Vân Giang'!AC45+'[2]Xã Ninh Nhất'!AC45+'[2]Xã Ninh Phúc'!AC45+'[2]Xã Ninh Tiến'!AC45+'[2]Xã Song An'!AC45+'[2]Xã Song Lãng'!AC45+'[2]Xã Tam Quang'!AC45+'[2]Xã Tân Hòa'!AC45+'[2]Xã Tân Lập'!AC45+'[2]Xã Tân Phong'!AC45+'[2]Xã Trung An'!AC45+'[2]Xã Tự Tân'!AC45+'[2]Xã Việt Hùng'!AC45+'[2]Xã Việt Thuận'!AC45+'[2]Xã Vũ Đoài'!AC45+'[2]Xã Vũ Hội'!AC45+'[2]Xã Vũ Tiến'!AC45+'[2]Xã Vũ Vân'!AC45+'[2]Xã Vũ Vinh'!AC45+'[2]Xã Xuân Hòa'!AC45</f>
        <v>0</v>
      </c>
      <c r="AD45" s="130">
        <f>'[2]Phường 1'!AD45+'[2]Phường 2'!AD45+'[2]Phường 3'!AD45+'[2]Phường An Đôn'!AD45+'[2]Xã Hải Lệ'!AD45+'[2]Phường Ninh Phong'!AD45+'[2]Phường Ninh Sơn'!AD45+'[2]Phường Phúc Thành'!AD45+'[2]Phường Tân Thành'!AD45+'[2]Phường Thanh Bình'!AD45+'[2]Phường Vân Giang'!AD45+'[2]Xã Ninh Nhất'!AD45+'[2]Xã Ninh Phúc'!AD45+'[2]Xã Ninh Tiến'!AD45+'[2]Xã Song An'!AD45+'[2]Xã Song Lãng'!AD45+'[2]Xã Tam Quang'!AD45+'[2]Xã Tân Hòa'!AD45+'[2]Xã Tân Lập'!AD45+'[2]Xã Tân Phong'!AD45+'[2]Xã Trung An'!AD45+'[2]Xã Tự Tân'!AD45+'[2]Xã Việt Hùng'!AD45+'[2]Xã Việt Thuận'!AD45+'[2]Xã Vũ Đoài'!AD45+'[2]Xã Vũ Hội'!AD45+'[2]Xã Vũ Tiến'!AD45+'[2]Xã Vũ Vân'!AD45+'[2]Xã Vũ Vinh'!AD45+'[2]Xã Xuân Hòa'!AD45</f>
        <v>0</v>
      </c>
      <c r="AE45" s="130">
        <f>'[2]Phường 1'!AE45+'[2]Phường 2'!AE45+'[2]Phường 3'!AE45+'[2]Phường An Đôn'!AE45+'[2]Xã Hải Lệ'!AE45+'[2]Phường Ninh Phong'!AE45+'[2]Phường Ninh Sơn'!AE45+'[2]Phường Phúc Thành'!AE45+'[2]Phường Tân Thành'!AE45+'[2]Phường Thanh Bình'!AE45+'[2]Phường Vân Giang'!AE45+'[2]Xã Ninh Nhất'!AE45+'[2]Xã Ninh Phúc'!AE45+'[2]Xã Ninh Tiến'!AE45+'[2]Xã Song An'!AE45+'[2]Xã Song Lãng'!AE45+'[2]Xã Tam Quang'!AE45+'[2]Xã Tân Hòa'!AE45+'[2]Xã Tân Lập'!AE45+'[2]Xã Tân Phong'!AE45+'[2]Xã Trung An'!AE45+'[2]Xã Tự Tân'!AE45+'[2]Xã Việt Hùng'!AE45+'[2]Xã Việt Thuận'!AE45+'[2]Xã Vũ Đoài'!AE45+'[2]Xã Vũ Hội'!AE45+'[2]Xã Vũ Tiến'!AE45+'[2]Xã Vũ Vân'!AE45+'[2]Xã Vũ Vinh'!AE45+'[2]Xã Xuân Hòa'!AE45</f>
        <v>0</v>
      </c>
      <c r="AF45" s="130">
        <f>'[2]Phường 1'!AF45+'[2]Phường 2'!AF45+'[2]Phường 3'!AF45+'[2]Phường An Đôn'!AF45+'[2]Xã Hải Lệ'!AF45+'[2]Phường Ninh Phong'!AF45+'[2]Phường Ninh Sơn'!AF45+'[2]Phường Phúc Thành'!AF45+'[2]Phường Tân Thành'!AF45+'[2]Phường Thanh Bình'!AF45+'[2]Phường Vân Giang'!AF45+'[2]Xã Ninh Nhất'!AF45+'[2]Xã Ninh Phúc'!AF45+'[2]Xã Ninh Tiến'!AF45+'[2]Xã Song An'!AF45+'[2]Xã Song Lãng'!AF45+'[2]Xã Tam Quang'!AF45+'[2]Xã Tân Hòa'!AF45+'[2]Xã Tân Lập'!AF45+'[2]Xã Tân Phong'!AF45+'[2]Xã Trung An'!AF45+'[2]Xã Tự Tân'!AF45+'[2]Xã Việt Hùng'!AF45+'[2]Xã Việt Thuận'!AF45+'[2]Xã Vũ Đoài'!AF45+'[2]Xã Vũ Hội'!AF45+'[2]Xã Vũ Tiến'!AF45+'[2]Xã Vũ Vân'!AF45+'[2]Xã Vũ Vinh'!AF45+'[2]Xã Xuân Hòa'!AF45</f>
        <v>0</v>
      </c>
      <c r="AG45" s="130">
        <f>'[2]Phường 1'!AG45+'[2]Phường 2'!AG45+'[2]Phường 3'!AG45+'[2]Phường An Đôn'!AG45+'[2]Xã Hải Lệ'!AG45+'[2]Phường Ninh Phong'!AG45+'[2]Phường Ninh Sơn'!AG45+'[2]Phường Phúc Thành'!AG45+'[2]Phường Tân Thành'!AG45+'[2]Phường Thanh Bình'!AG45+'[2]Phường Vân Giang'!AG45+'[2]Xã Ninh Nhất'!AG45+'[2]Xã Ninh Phúc'!AG45+'[2]Xã Ninh Tiến'!AG45+'[2]Xã Song An'!AG45+'[2]Xã Song Lãng'!AG45+'[2]Xã Tam Quang'!AG45+'[2]Xã Tân Hòa'!AG45+'[2]Xã Tân Lập'!AG45+'[2]Xã Tân Phong'!AG45+'[2]Xã Trung An'!AG45+'[2]Xã Tự Tân'!AG45+'[2]Xã Việt Hùng'!AG45+'[2]Xã Việt Thuận'!AG45+'[2]Xã Vũ Đoài'!AG45+'[2]Xã Vũ Hội'!AG45+'[2]Xã Vũ Tiến'!AG45+'[2]Xã Vũ Vân'!AG45+'[2]Xã Vũ Vinh'!AG45+'[2]Xã Xuân Hòa'!AG45</f>
        <v>0</v>
      </c>
      <c r="AH45" s="130">
        <f>'[2]Phường 1'!AH45+'[2]Phường 2'!AH45+'[2]Phường 3'!AH45+'[2]Phường An Đôn'!AH45+'[2]Xã Hải Lệ'!AH45+'[2]Phường Ninh Phong'!AH45+'[2]Phường Ninh Sơn'!AH45+'[2]Phường Phúc Thành'!AH45+'[2]Phường Tân Thành'!AH45+'[2]Phường Thanh Bình'!AH45+'[2]Phường Vân Giang'!AH45+'[2]Xã Ninh Nhất'!AH45+'[2]Xã Ninh Phúc'!AH45+'[2]Xã Ninh Tiến'!AH45+'[2]Xã Song An'!AH45+'[2]Xã Song Lãng'!AH45+'[2]Xã Tam Quang'!AH45+'[2]Xã Tân Hòa'!AH45+'[2]Xã Tân Lập'!AH45+'[2]Xã Tân Phong'!AH45+'[2]Xã Trung An'!AH45+'[2]Xã Tự Tân'!AH45+'[2]Xã Việt Hùng'!AH45+'[2]Xã Việt Thuận'!AH45+'[2]Xã Vũ Đoài'!AH45+'[2]Xã Vũ Hội'!AH45+'[2]Xã Vũ Tiến'!AH45+'[2]Xã Vũ Vân'!AH45+'[2]Xã Vũ Vinh'!AH45+'[2]Xã Xuân Hòa'!AH45</f>
        <v>0</v>
      </c>
      <c r="AI45" s="130">
        <f>'[2]Phường 1'!AI45+'[2]Phường 2'!AI45+'[2]Phường 3'!AI45+'[2]Phường An Đôn'!AI45+'[2]Xã Hải Lệ'!AI45+'[2]Phường Ninh Phong'!AI45+'[2]Phường Ninh Sơn'!AI45+'[2]Phường Phúc Thành'!AI45+'[2]Phường Tân Thành'!AI45+'[2]Phường Thanh Bình'!AI45+'[2]Phường Vân Giang'!AI45+'[2]Xã Ninh Nhất'!AI45+'[2]Xã Ninh Phúc'!AI45+'[2]Xã Ninh Tiến'!AI45+'[2]Xã Song An'!AI45+'[2]Xã Song Lãng'!AI45+'[2]Xã Tam Quang'!AI45+'[2]Xã Tân Hòa'!AI45+'[2]Xã Tân Lập'!AI45+'[2]Xã Tân Phong'!AI45+'[2]Xã Trung An'!AI45+'[2]Xã Tự Tân'!AI45+'[2]Xã Việt Hùng'!AI45+'[2]Xã Việt Thuận'!AI45+'[2]Xã Vũ Đoài'!AI45+'[2]Xã Vũ Hội'!AI45+'[2]Xã Vũ Tiến'!AI45+'[2]Xã Vũ Vân'!AI45+'[2]Xã Vũ Vinh'!AI45+'[2]Xã Xuân Hòa'!AI45</f>
        <v>0</v>
      </c>
      <c r="AJ45" s="129">
        <f>SUM(AN45:AP45)+AL45+AK45</f>
        <v>0</v>
      </c>
      <c r="AK45" s="130">
        <f>'[2]Phường 1'!AK45+'[2]Phường 2'!AK45+'[2]Phường 3'!AK45+'[2]Phường An Đôn'!AK45+'[2]Xã Hải Lệ'!AK45+'[2]Phường Ninh Phong'!AK45+'[2]Phường Ninh Sơn'!AK45+'[2]Phường Phúc Thành'!AK45+'[2]Phường Tân Thành'!AK45+'[2]Phường Thanh Bình'!AK45+'[2]Phường Vân Giang'!AK45+'[2]Xã Ninh Nhất'!AK45+'[2]Xã Ninh Phúc'!AK45+'[2]Xã Ninh Tiến'!AK45+'[2]Xã Song An'!AK45+'[2]Xã Song Lãng'!AK45+'[2]Xã Tam Quang'!AK45+'[2]Xã Tân Hòa'!AK45+'[2]Xã Tân Lập'!AK45+'[2]Xã Tân Phong'!AK45+'[2]Xã Trung An'!AK45+'[2]Xã Tự Tân'!AK45+'[2]Xã Việt Hùng'!AK45+'[2]Xã Việt Thuận'!AK45+'[2]Xã Vũ Đoài'!AK45+'[2]Xã Vũ Hội'!AK45+'[2]Xã Vũ Tiến'!AK45+'[2]Xã Vũ Vân'!AK45+'[2]Xã Vũ Vinh'!AK45+'[2]Xã Xuân Hòa'!AK45</f>
        <v>0</v>
      </c>
      <c r="AL45" s="130">
        <f>'[2]Phường 1'!AL45+'[2]Phường 2'!AL45+'[2]Phường 3'!AL45+'[2]Phường An Đôn'!AL45+'[2]Xã Hải Lệ'!AL45+'[2]Phường Ninh Phong'!AL45+'[2]Phường Ninh Sơn'!AL45+'[2]Phường Phúc Thành'!AL45+'[2]Phường Tân Thành'!AL45+'[2]Phường Thanh Bình'!AL45+'[2]Phường Vân Giang'!AL45+'[2]Xã Ninh Nhất'!AL45+'[2]Xã Ninh Phúc'!AL45+'[2]Xã Ninh Tiến'!AL45+'[2]Xã Song An'!AL45+'[2]Xã Song Lãng'!AL45+'[2]Xã Tam Quang'!AL45+'[2]Xã Tân Hòa'!AL45+'[2]Xã Tân Lập'!AL45+'[2]Xã Tân Phong'!AL45+'[2]Xã Trung An'!AL45+'[2]Xã Tự Tân'!AL45+'[2]Xã Việt Hùng'!AL45+'[2]Xã Việt Thuận'!AL45+'[2]Xã Vũ Đoài'!AL45+'[2]Xã Vũ Hội'!AL45+'[2]Xã Vũ Tiến'!AL45+'[2]Xã Vũ Vân'!AL45+'[2]Xã Vũ Vinh'!AL45+'[2]Xã Xuân Hòa'!AL45</f>
        <v>0</v>
      </c>
      <c r="AM45" s="143">
        <f>$D45-$BO45</f>
        <v>0</v>
      </c>
      <c r="AN45" s="130">
        <f>'[2]Phường 1'!AN45+'[2]Phường 2'!AN45+'[2]Phường 3'!AN45+'[2]Phường An Đôn'!AN45+'[2]Xã Hải Lệ'!AN45+'[2]Phường Ninh Phong'!AN45+'[2]Phường Ninh Sơn'!AN45+'[2]Phường Phúc Thành'!AN45+'[2]Phường Tân Thành'!AN45+'[2]Phường Thanh Bình'!AN45+'[2]Phường Vân Giang'!AN45+'[2]Xã Ninh Nhất'!AN45+'[2]Xã Ninh Phúc'!AN45+'[2]Xã Ninh Tiến'!AN45+'[2]Xã Song An'!AN45+'[2]Xã Song Lãng'!AN45+'[2]Xã Tam Quang'!AN45+'[2]Xã Tân Hòa'!AN45+'[2]Xã Tân Lập'!AN45+'[2]Xã Tân Phong'!AN45+'[2]Xã Trung An'!AN45+'[2]Xã Tự Tân'!AN45+'[2]Xã Việt Hùng'!AN45+'[2]Xã Việt Thuận'!AN45+'[2]Xã Vũ Đoài'!AN45+'[2]Xã Vũ Hội'!AN45+'[2]Xã Vũ Tiến'!AN45+'[2]Xã Vũ Vân'!AN45+'[2]Xã Vũ Vinh'!AN45+'[2]Xã Xuân Hòa'!AN45</f>
        <v>0</v>
      </c>
      <c r="AO45" s="130">
        <f>'[2]Phường 1'!AO45+'[2]Phường 2'!AO45+'[2]Phường 3'!AO45+'[2]Phường An Đôn'!AO45+'[2]Xã Hải Lệ'!AO45+'[2]Phường Ninh Phong'!AO45+'[2]Phường Ninh Sơn'!AO45+'[2]Phường Phúc Thành'!AO45+'[2]Phường Tân Thành'!AO45+'[2]Phường Thanh Bình'!AO45+'[2]Phường Vân Giang'!AO45+'[2]Xã Ninh Nhất'!AO45+'[2]Xã Ninh Phúc'!AO45+'[2]Xã Ninh Tiến'!AO45+'[2]Xã Song An'!AO45+'[2]Xã Song Lãng'!AO45+'[2]Xã Tam Quang'!AO45+'[2]Xã Tân Hòa'!AO45+'[2]Xã Tân Lập'!AO45+'[2]Xã Tân Phong'!AO45+'[2]Xã Trung An'!AO45+'[2]Xã Tự Tân'!AO45+'[2]Xã Việt Hùng'!AO45+'[2]Xã Việt Thuận'!AO45+'[2]Xã Vũ Đoài'!AO45+'[2]Xã Vũ Hội'!AO45+'[2]Xã Vũ Tiến'!AO45+'[2]Xã Vũ Vân'!AO45+'[2]Xã Vũ Vinh'!AO45+'[2]Xã Xuân Hòa'!AO45</f>
        <v>0</v>
      </c>
      <c r="AP45" s="130">
        <f>'[2]Phường 1'!AP45+'[2]Phường 2'!AP45+'[2]Phường 3'!AP45+'[2]Phường An Đôn'!AP45+'[2]Xã Hải Lệ'!AP45+'[2]Phường Ninh Phong'!AP45+'[2]Phường Ninh Sơn'!AP45+'[2]Phường Phúc Thành'!AP45+'[2]Phường Tân Thành'!AP45+'[2]Phường Thanh Bình'!AP45+'[2]Phường Vân Giang'!AP45+'[2]Xã Ninh Nhất'!AP45+'[2]Xã Ninh Phúc'!AP45+'[2]Xã Ninh Tiến'!AP45+'[2]Xã Song An'!AP45+'[2]Xã Song Lãng'!AP45+'[2]Xã Tam Quang'!AP45+'[2]Xã Tân Hòa'!AP45+'[2]Xã Tân Lập'!AP45+'[2]Xã Tân Phong'!AP45+'[2]Xã Trung An'!AP45+'[2]Xã Tự Tân'!AP45+'[2]Xã Việt Hùng'!AP45+'[2]Xã Việt Thuận'!AP45+'[2]Xã Vũ Đoài'!AP45+'[2]Xã Vũ Hội'!AP45+'[2]Xã Vũ Tiến'!AP45+'[2]Xã Vũ Vân'!AP45+'[2]Xã Vũ Vinh'!AP45+'[2]Xã Xuân Hòa'!AP45</f>
        <v>0</v>
      </c>
      <c r="AQ45" s="129">
        <f t="shared" si="25"/>
        <v>0</v>
      </c>
      <c r="AR45" s="130">
        <f>'[2]Phường 1'!AR45+'[2]Phường 2'!AR45+'[2]Phường 3'!AR45+'[2]Phường An Đôn'!AR45+'[2]Xã Hải Lệ'!AR45+'[2]Phường Ninh Phong'!AR45+'[2]Phường Ninh Sơn'!AR45+'[2]Phường Phúc Thành'!AR45+'[2]Phường Tân Thành'!AR45+'[2]Phường Thanh Bình'!AR45+'[2]Phường Vân Giang'!AR45+'[2]Xã Ninh Nhất'!AR45+'[2]Xã Ninh Phúc'!AR45+'[2]Xã Ninh Tiến'!AR45+'[2]Xã Song An'!AR45+'[2]Xã Song Lãng'!AR45+'[2]Xã Tam Quang'!AR45+'[2]Xã Tân Hòa'!AR45+'[2]Xã Tân Lập'!AR45+'[2]Xã Tân Phong'!AR45+'[2]Xã Trung An'!AR45+'[2]Xã Tự Tân'!AR45+'[2]Xã Việt Hùng'!AR45+'[2]Xã Việt Thuận'!AR45+'[2]Xã Vũ Đoài'!AR45+'[2]Xã Vũ Hội'!AR45+'[2]Xã Vũ Tiến'!AR45+'[2]Xã Vũ Vân'!AR45+'[2]Xã Vũ Vinh'!AR45+'[2]Xã Xuân Hòa'!AR45</f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29">
        <v>0</v>
      </c>
      <c r="BC45" s="129">
        <v>0</v>
      </c>
      <c r="BD45" s="129">
        <v>0</v>
      </c>
      <c r="BE45" s="129">
        <v>0</v>
      </c>
      <c r="BF45" s="130">
        <v>0</v>
      </c>
      <c r="BG45" s="130">
        <v>0</v>
      </c>
      <c r="BH45" s="129">
        <v>0</v>
      </c>
      <c r="BI45" s="127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29">
        <v>0</v>
      </c>
      <c r="BP45" s="131">
        <v>0</v>
      </c>
      <c r="BQ45" s="131">
        <v>0</v>
      </c>
      <c r="BR45" s="92">
        <f>'17-CH'!$G45</f>
        <v>0</v>
      </c>
      <c r="BS45" s="116">
        <f t="shared" si="1"/>
        <v>0</v>
      </c>
    </row>
    <row r="46" spans="1:71" ht="19.899999999999999" customHeight="1">
      <c r="A46" s="126" t="s">
        <v>137</v>
      </c>
      <c r="B46" s="88" t="s">
        <v>59</v>
      </c>
      <c r="C46" s="87" t="s">
        <v>60</v>
      </c>
      <c r="D46" s="129">
        <f>'[2]01CH'!D46</f>
        <v>8.401014</v>
      </c>
      <c r="E46" s="127">
        <f t="shared" si="18"/>
        <v>0</v>
      </c>
      <c r="F46" s="129">
        <f t="shared" si="14"/>
        <v>0</v>
      </c>
      <c r="G46" s="129">
        <f>'[2]Phường 1'!G46+'[2]Phường 2'!G46+'[2]Phường 3'!G46+'[2]Phường An Đôn'!G46+'[2]Xã Hải Lệ'!G46+'[2]Phường Ninh Phong'!G46+'[2]Phường Ninh Sơn'!G46+'[2]Phường Phúc Thành'!G46+'[2]Phường Tân Thành'!G46+'[2]Phường Thanh Bình'!G46+'[2]Phường Vân Giang'!G46+'[2]Xã Ninh Nhất'!G46+'[2]Xã Ninh Phúc'!G46+'[2]Xã Ninh Tiến'!G46+'[2]Xã Song An'!G46+'[2]Xã Song Lãng'!G46+'[2]Xã Tam Quang'!G46+'[2]Xã Tân Hòa'!G46+'[2]Xã Tân Lập'!G46+'[2]Xã Tân Phong'!G46+'[2]Xã Trung An'!G46+'[2]Xã Tự Tân'!G46+'[2]Xã Việt Hùng'!G46+'[2]Xã Việt Thuận'!G46+'[2]Xã Vũ Đoài'!G46+'[2]Xã Vũ Hội'!G46+'[2]Xã Vũ Tiến'!G46+'[2]Xã Vũ Vân'!G46+'[2]Xã Vũ Vinh'!G46+'[2]Xã Xuân Hòa'!G46</f>
        <v>0</v>
      </c>
      <c r="H46" s="129">
        <f>'[2]Phường 1'!H46+'[2]Phường 2'!H46+'[2]Phường 3'!H46+'[2]Phường An Đôn'!H46+'[2]Xã Hải Lệ'!H46+'[2]Phường Ninh Phong'!H46+'[2]Phường Ninh Sơn'!H46+'[2]Phường Phúc Thành'!H46+'[2]Phường Tân Thành'!H46+'[2]Phường Thanh Bình'!H46+'[2]Phường Vân Giang'!H46+'[2]Xã Ninh Nhất'!H46+'[2]Xã Ninh Phúc'!H46+'[2]Xã Ninh Tiến'!H46+'[2]Xã Song An'!H46+'[2]Xã Song Lãng'!H46+'[2]Xã Tam Quang'!H46+'[2]Xã Tân Hòa'!H46+'[2]Xã Tân Lập'!H46+'[2]Xã Tân Phong'!H46+'[2]Xã Trung An'!H46+'[2]Xã Tự Tân'!H46+'[2]Xã Việt Hùng'!H46+'[2]Xã Việt Thuận'!H46+'[2]Xã Vũ Đoài'!H46+'[2]Xã Vũ Hội'!H46+'[2]Xã Vũ Tiến'!H46+'[2]Xã Vũ Vân'!H46+'[2]Xã Vũ Vinh'!H46+'[2]Xã Xuân Hòa'!H46</f>
        <v>0</v>
      </c>
      <c r="I46" s="129">
        <f>'[2]Phường 1'!I46+'[2]Phường 2'!I46+'[2]Phường 3'!I46+'[2]Phường An Đôn'!I46+'[2]Xã Hải Lệ'!I46+'[2]Phường Ninh Phong'!I46+'[2]Phường Ninh Sơn'!I46+'[2]Phường Phúc Thành'!I46+'[2]Phường Tân Thành'!I46+'[2]Phường Thanh Bình'!I46+'[2]Phường Vân Giang'!I46+'[2]Xã Ninh Nhất'!I46+'[2]Xã Ninh Phúc'!I46+'[2]Xã Ninh Tiến'!I46+'[2]Xã Song An'!I46+'[2]Xã Song Lãng'!I46+'[2]Xã Tam Quang'!I46+'[2]Xã Tân Hòa'!I46+'[2]Xã Tân Lập'!I46+'[2]Xã Tân Phong'!I46+'[2]Xã Trung An'!I46+'[2]Xã Tự Tân'!I46+'[2]Xã Việt Hùng'!I46+'[2]Xã Việt Thuận'!I46+'[2]Xã Vũ Đoài'!I46+'[2]Xã Vũ Hội'!I46+'[2]Xã Vũ Tiến'!I46+'[2]Xã Vũ Vân'!I46+'[2]Xã Vũ Vinh'!I46+'[2]Xã Xuân Hòa'!I46</f>
        <v>0</v>
      </c>
      <c r="J46" s="129">
        <f>'[2]Phường 1'!J46+'[2]Phường 2'!J46+'[2]Phường 3'!J46+'[2]Phường An Đôn'!J46+'[2]Xã Hải Lệ'!J46+'[2]Phường Ninh Phong'!J46+'[2]Phường Ninh Sơn'!J46+'[2]Phường Phúc Thành'!J46+'[2]Phường Tân Thành'!J46+'[2]Phường Thanh Bình'!J46+'[2]Phường Vân Giang'!J46+'[2]Xã Ninh Nhất'!J46+'[2]Xã Ninh Phúc'!J46+'[2]Xã Ninh Tiến'!J46+'[2]Xã Song An'!J46+'[2]Xã Song Lãng'!J46+'[2]Xã Tam Quang'!J46+'[2]Xã Tân Hòa'!J46+'[2]Xã Tân Lập'!J46+'[2]Xã Tân Phong'!J46+'[2]Xã Trung An'!J46+'[2]Xã Tự Tân'!J46+'[2]Xã Việt Hùng'!J46+'[2]Xã Việt Thuận'!J46+'[2]Xã Vũ Đoài'!J46+'[2]Xã Vũ Hội'!J46+'[2]Xã Vũ Tiến'!J46+'[2]Xã Vũ Vân'!J46+'[2]Xã Vũ Vinh'!J46+'[2]Xã Xuân Hòa'!J46</f>
        <v>0</v>
      </c>
      <c r="K46" s="129">
        <f>'[2]Phường 1'!K46+'[2]Phường 2'!K46+'[2]Phường 3'!K46+'[2]Phường An Đôn'!K46+'[2]Xã Hải Lệ'!K46+'[2]Phường Ninh Phong'!K46+'[2]Phường Ninh Sơn'!K46+'[2]Phường Phúc Thành'!K46+'[2]Phường Tân Thành'!K46+'[2]Phường Thanh Bình'!K46+'[2]Phường Vân Giang'!K46+'[2]Xã Ninh Nhất'!K46+'[2]Xã Ninh Phúc'!K46+'[2]Xã Ninh Tiến'!K46+'[2]Xã Song An'!K46+'[2]Xã Song Lãng'!K46+'[2]Xã Tam Quang'!K46+'[2]Xã Tân Hòa'!K46+'[2]Xã Tân Lập'!K46+'[2]Xã Tân Phong'!K46+'[2]Xã Trung An'!K46+'[2]Xã Tự Tân'!K46+'[2]Xã Việt Hùng'!K46+'[2]Xã Việt Thuận'!K46+'[2]Xã Vũ Đoài'!K46+'[2]Xã Vũ Hội'!K46+'[2]Xã Vũ Tiến'!K46+'[2]Xã Vũ Vân'!K46+'[2]Xã Vũ Vinh'!K46+'[2]Xã Xuân Hòa'!K46</f>
        <v>0</v>
      </c>
      <c r="L46" s="129">
        <f>'[2]Phường 1'!L46+'[2]Phường 2'!L46+'[2]Phường 3'!L46+'[2]Phường An Đôn'!L46+'[2]Xã Hải Lệ'!L46+'[2]Phường Ninh Phong'!L46+'[2]Phường Ninh Sơn'!L46+'[2]Phường Phúc Thành'!L46+'[2]Phường Tân Thành'!L46+'[2]Phường Thanh Bình'!L46+'[2]Phường Vân Giang'!L46+'[2]Xã Ninh Nhất'!L46+'[2]Xã Ninh Phúc'!L46+'[2]Xã Ninh Tiến'!L46+'[2]Xã Song An'!L46+'[2]Xã Song Lãng'!L46+'[2]Xã Tam Quang'!L46+'[2]Xã Tân Hòa'!L46+'[2]Xã Tân Lập'!L46+'[2]Xã Tân Phong'!L46+'[2]Xã Trung An'!L46+'[2]Xã Tự Tân'!L46+'[2]Xã Việt Hùng'!L46+'[2]Xã Việt Thuận'!L46+'[2]Xã Vũ Đoài'!L46+'[2]Xã Vũ Hội'!L46+'[2]Xã Vũ Tiến'!L46+'[2]Xã Vũ Vân'!L46+'[2]Xã Vũ Vinh'!L46+'[2]Xã Xuân Hòa'!L46</f>
        <v>0</v>
      </c>
      <c r="M46" s="129">
        <f>'[2]Phường 1'!M46+'[2]Phường 2'!M46+'[2]Phường 3'!M46+'[2]Phường An Đôn'!M46+'[2]Xã Hải Lệ'!M46+'[2]Phường Ninh Phong'!M46+'[2]Phường Ninh Sơn'!M46+'[2]Phường Phúc Thành'!M46+'[2]Phường Tân Thành'!M46+'[2]Phường Thanh Bình'!M46+'[2]Phường Vân Giang'!M46+'[2]Xã Ninh Nhất'!M46+'[2]Xã Ninh Phúc'!M46+'[2]Xã Ninh Tiến'!M46+'[2]Xã Song An'!M46+'[2]Xã Song Lãng'!M46+'[2]Xã Tam Quang'!M46+'[2]Xã Tân Hòa'!M46+'[2]Xã Tân Lập'!M46+'[2]Xã Tân Phong'!M46+'[2]Xã Trung An'!M46+'[2]Xã Tự Tân'!M46+'[2]Xã Việt Hùng'!M46+'[2]Xã Việt Thuận'!M46+'[2]Xã Vũ Đoài'!M46+'[2]Xã Vũ Hội'!M46+'[2]Xã Vũ Tiến'!M46+'[2]Xã Vũ Vân'!M46+'[2]Xã Vũ Vinh'!M46+'[2]Xã Xuân Hòa'!M46</f>
        <v>0</v>
      </c>
      <c r="N46" s="130">
        <f>'[2]Phường 1'!N46+'[2]Phường 2'!N46+'[2]Phường 3'!N46+'[2]Phường An Đôn'!N46+'[2]Xã Hải Lệ'!N46+'[2]Phường Ninh Phong'!N46+'[2]Phường Ninh Sơn'!N46+'[2]Phường Phúc Thành'!N46+'[2]Phường Tân Thành'!N46+'[2]Phường Thanh Bình'!N46+'[2]Phường Vân Giang'!N46+'[2]Xã Ninh Nhất'!N46+'[2]Xã Ninh Phúc'!N46+'[2]Xã Ninh Tiến'!N46+'[2]Xã Song An'!N46+'[2]Xã Song Lãng'!N46+'[2]Xã Tam Quang'!N46+'[2]Xã Tân Hòa'!N46+'[2]Xã Tân Lập'!N46+'[2]Xã Tân Phong'!N46+'[2]Xã Trung An'!N46+'[2]Xã Tự Tân'!N46+'[2]Xã Việt Hùng'!N46+'[2]Xã Việt Thuận'!N46+'[2]Xã Vũ Đoài'!N46+'[2]Xã Vũ Hội'!N46+'[2]Xã Vũ Tiến'!N46+'[2]Xã Vũ Vân'!N46+'[2]Xã Vũ Vinh'!N46+'[2]Xã Xuân Hòa'!N46</f>
        <v>0</v>
      </c>
      <c r="O46" s="129">
        <f>'[2]Phường 1'!O46+'[2]Phường 2'!O46+'[2]Phường 3'!O46+'[2]Phường An Đôn'!O46+'[2]Xã Hải Lệ'!O46+'[2]Phường Ninh Phong'!O46+'[2]Phường Ninh Sơn'!O46+'[2]Phường Phúc Thành'!O46+'[2]Phường Tân Thành'!O46+'[2]Phường Thanh Bình'!O46+'[2]Phường Vân Giang'!O46+'[2]Xã Ninh Nhất'!O46+'[2]Xã Ninh Phúc'!O46+'[2]Xã Ninh Tiến'!O46+'[2]Xã Song An'!O46+'[2]Xã Song Lãng'!O46+'[2]Xã Tam Quang'!O46+'[2]Xã Tân Hòa'!O46+'[2]Xã Tân Lập'!O46+'[2]Xã Tân Phong'!O46+'[2]Xã Trung An'!O46+'[2]Xã Tự Tân'!O46+'[2]Xã Việt Hùng'!O46+'[2]Xã Việt Thuận'!O46+'[2]Xã Vũ Đoài'!O46+'[2]Xã Vũ Hội'!O46+'[2]Xã Vũ Tiến'!O46+'[2]Xã Vũ Vân'!O46+'[2]Xã Vũ Vinh'!O46+'[2]Xã Xuân Hòa'!O46</f>
        <v>0</v>
      </c>
      <c r="P46" s="129">
        <f>'[2]Phường 1'!P46+'[2]Phường 2'!P46+'[2]Phường 3'!P46+'[2]Phường An Đôn'!P46+'[2]Xã Hải Lệ'!P46+'[2]Phường Ninh Phong'!P46+'[2]Phường Ninh Sơn'!P46+'[2]Phường Phúc Thành'!P46+'[2]Phường Tân Thành'!P46+'[2]Phường Thanh Bình'!P46+'[2]Phường Vân Giang'!P46+'[2]Xã Ninh Nhất'!P46+'[2]Xã Ninh Phúc'!P46+'[2]Xã Ninh Tiến'!P46+'[2]Xã Song An'!P46+'[2]Xã Song Lãng'!P46+'[2]Xã Tam Quang'!P46+'[2]Xã Tân Hòa'!P46+'[2]Xã Tân Lập'!P46+'[2]Xã Tân Phong'!P46+'[2]Xã Trung An'!P46+'[2]Xã Tự Tân'!P46+'[2]Xã Việt Hùng'!P46+'[2]Xã Việt Thuận'!P46+'[2]Xã Vũ Đoài'!P46+'[2]Xã Vũ Hội'!P46+'[2]Xã Vũ Tiến'!P46+'[2]Xã Vũ Vân'!P46+'[2]Xã Vũ Vinh'!P46+'[2]Xã Xuân Hòa'!P46</f>
        <v>0</v>
      </c>
      <c r="Q46" s="129">
        <f>'[2]Phường 1'!Q46+'[2]Phường 2'!Q46+'[2]Phường 3'!Q46+'[2]Phường An Đôn'!Q46+'[2]Xã Hải Lệ'!Q46+'[2]Phường Ninh Phong'!Q46+'[2]Phường Ninh Sơn'!Q46+'[2]Phường Phúc Thành'!Q46+'[2]Phường Tân Thành'!Q46+'[2]Phường Thanh Bình'!Q46+'[2]Phường Vân Giang'!Q46+'[2]Xã Ninh Nhất'!Q46+'[2]Xã Ninh Phúc'!Q46+'[2]Xã Ninh Tiến'!Q46+'[2]Xã Song An'!Q46+'[2]Xã Song Lãng'!Q46+'[2]Xã Tam Quang'!Q46+'[2]Xã Tân Hòa'!Q46+'[2]Xã Tân Lập'!Q46+'[2]Xã Tân Phong'!Q46+'[2]Xã Trung An'!Q46+'[2]Xã Tự Tân'!Q46+'[2]Xã Việt Hùng'!Q46+'[2]Xã Việt Thuận'!Q46+'[2]Xã Vũ Đoài'!Q46+'[2]Xã Vũ Hội'!Q46+'[2]Xã Vũ Tiến'!Q46+'[2]Xã Vũ Vân'!Q46+'[2]Xã Vũ Vinh'!Q46+'[2]Xã Xuân Hòa'!Q46</f>
        <v>0</v>
      </c>
      <c r="R46" s="129">
        <f>'[2]Phường 1'!R46+'[2]Phường 2'!R46+'[2]Phường 3'!R46+'[2]Phường An Đôn'!R46+'[2]Xã Hải Lệ'!R46+'[2]Phường Ninh Phong'!R46+'[2]Phường Ninh Sơn'!R46+'[2]Phường Phúc Thành'!R46+'[2]Phường Tân Thành'!R46+'[2]Phường Thanh Bình'!R46+'[2]Phường Vân Giang'!R46+'[2]Xã Ninh Nhất'!R46+'[2]Xã Ninh Phúc'!R46+'[2]Xã Ninh Tiến'!R46+'[2]Xã Song An'!R46+'[2]Xã Song Lãng'!R46+'[2]Xã Tam Quang'!R46+'[2]Xã Tân Hòa'!R46+'[2]Xã Tân Lập'!R46+'[2]Xã Tân Phong'!R46+'[2]Xã Trung An'!R46+'[2]Xã Tự Tân'!R46+'[2]Xã Việt Hùng'!R46+'[2]Xã Việt Thuận'!R46+'[2]Xã Vũ Đoài'!R46+'[2]Xã Vũ Hội'!R46+'[2]Xã Vũ Tiến'!R46+'[2]Xã Vũ Vân'!R46+'[2]Xã Vũ Vinh'!R46+'[2]Xã Xuân Hòa'!R46</f>
        <v>0</v>
      </c>
      <c r="S46" s="127">
        <f t="shared" si="23"/>
        <v>0</v>
      </c>
      <c r="T46" s="129">
        <f>'[2]Phường 1'!T46+'[2]Phường 2'!T46+'[2]Phường 3'!T46+'[2]Phường An Đôn'!T46+'[2]Xã Hải Lệ'!T46+'[2]Phường Ninh Phong'!T46+'[2]Phường Ninh Sơn'!T46+'[2]Phường Phúc Thành'!T46+'[2]Phường Tân Thành'!T46+'[2]Phường Thanh Bình'!T46+'[2]Phường Vân Giang'!T46+'[2]Xã Ninh Nhất'!T46+'[2]Xã Ninh Phúc'!T46+'[2]Xã Ninh Tiến'!T46+'[2]Xã Song An'!T46+'[2]Xã Song Lãng'!T46+'[2]Xã Tam Quang'!T46+'[2]Xã Tân Hòa'!T46+'[2]Xã Tân Lập'!T46+'[2]Xã Tân Phong'!T46+'[2]Xã Trung An'!T46+'[2]Xã Tự Tân'!T46+'[2]Xã Việt Hùng'!T46+'[2]Xã Việt Thuận'!T46+'[2]Xã Vũ Đoài'!T46+'[2]Xã Vũ Hội'!T46+'[2]Xã Vũ Tiến'!T46+'[2]Xã Vũ Vân'!T46+'[2]Xã Vũ Vinh'!T46+'[2]Xã Xuân Hòa'!T46</f>
        <v>0</v>
      </c>
      <c r="U46" s="129">
        <f>'[2]Phường 1'!U46+'[2]Phường 2'!U46+'[2]Phường 3'!U46+'[2]Phường An Đôn'!U46+'[2]Xã Hải Lệ'!U46+'[2]Phường Ninh Phong'!U46+'[2]Phường Ninh Sơn'!U46+'[2]Phường Phúc Thành'!U46+'[2]Phường Tân Thành'!U46+'[2]Phường Thanh Bình'!U46+'[2]Phường Vân Giang'!U46+'[2]Xã Ninh Nhất'!U46+'[2]Xã Ninh Phúc'!U46+'[2]Xã Ninh Tiến'!U46+'[2]Xã Song An'!U46+'[2]Xã Song Lãng'!U46+'[2]Xã Tam Quang'!U46+'[2]Xã Tân Hòa'!U46+'[2]Xã Tân Lập'!U46+'[2]Xã Tân Phong'!U46+'[2]Xã Trung An'!U46+'[2]Xã Tự Tân'!U46+'[2]Xã Việt Hùng'!U46+'[2]Xã Việt Thuận'!U46+'[2]Xã Vũ Đoài'!U46+'[2]Xã Vũ Hội'!U46+'[2]Xã Vũ Tiến'!U46+'[2]Xã Vũ Vân'!U46+'[2]Xã Vũ Vinh'!U46+'[2]Xã Xuân Hòa'!U46</f>
        <v>0</v>
      </c>
      <c r="V46" s="129">
        <f>'[2]Phường 1'!V46+'[2]Phường 2'!V46+'[2]Phường 3'!V46+'[2]Phường An Đôn'!V46+'[2]Xã Hải Lệ'!V46+'[2]Phường Ninh Phong'!V46+'[2]Phường Ninh Sơn'!V46+'[2]Phường Phúc Thành'!V46+'[2]Phường Tân Thành'!V46+'[2]Phường Thanh Bình'!V46+'[2]Phường Vân Giang'!V46+'[2]Xã Ninh Nhất'!V46+'[2]Xã Ninh Phúc'!V46+'[2]Xã Ninh Tiến'!V46+'[2]Xã Song An'!V46+'[2]Xã Song Lãng'!V46+'[2]Xã Tam Quang'!V46+'[2]Xã Tân Hòa'!V46+'[2]Xã Tân Lập'!V46+'[2]Xã Tân Phong'!V46+'[2]Xã Trung An'!V46+'[2]Xã Tự Tân'!V46+'[2]Xã Việt Hùng'!V46+'[2]Xã Việt Thuận'!V46+'[2]Xã Vũ Đoài'!V46+'[2]Xã Vũ Hội'!V46+'[2]Xã Vũ Tiến'!V46+'[2]Xã Vũ Vân'!V46+'[2]Xã Vũ Vinh'!V46+'[2]Xã Xuân Hòa'!V46</f>
        <v>0</v>
      </c>
      <c r="W46" s="129">
        <f>'[2]Phường 1'!W46+'[2]Phường 2'!W46+'[2]Phường 3'!W46+'[2]Phường An Đôn'!W46+'[2]Xã Hải Lệ'!W46+'[2]Phường Ninh Phong'!W46+'[2]Phường Ninh Sơn'!W46+'[2]Phường Phúc Thành'!W46+'[2]Phường Tân Thành'!W46+'[2]Phường Thanh Bình'!W46+'[2]Phường Vân Giang'!W46+'[2]Xã Ninh Nhất'!W46+'[2]Xã Ninh Phúc'!W46+'[2]Xã Ninh Tiến'!W46+'[2]Xã Song An'!W46+'[2]Xã Song Lãng'!W46+'[2]Xã Tam Quang'!W46+'[2]Xã Tân Hòa'!W46+'[2]Xã Tân Lập'!W46+'[2]Xã Tân Phong'!W46+'[2]Xã Trung An'!W46+'[2]Xã Tự Tân'!W46+'[2]Xã Việt Hùng'!W46+'[2]Xã Việt Thuận'!W46+'[2]Xã Vũ Đoài'!W46+'[2]Xã Vũ Hội'!W46+'[2]Xã Vũ Tiến'!W46+'[2]Xã Vũ Vân'!W46+'[2]Xã Vũ Vinh'!W46+'[2]Xã Xuân Hòa'!W46</f>
        <v>0</v>
      </c>
      <c r="X46" s="129">
        <f>'[2]Phường 1'!X46+'[2]Phường 2'!X46+'[2]Phường 3'!X46+'[2]Phường An Đôn'!X46+'[2]Xã Hải Lệ'!X46+'[2]Phường Ninh Phong'!X46+'[2]Phường Ninh Sơn'!X46+'[2]Phường Phúc Thành'!X46+'[2]Phường Tân Thành'!X46+'[2]Phường Thanh Bình'!X46+'[2]Phường Vân Giang'!X46+'[2]Xã Ninh Nhất'!X46+'[2]Xã Ninh Phúc'!X46+'[2]Xã Ninh Tiến'!X46+'[2]Xã Song An'!X46+'[2]Xã Song Lãng'!X46+'[2]Xã Tam Quang'!X46+'[2]Xã Tân Hòa'!X46+'[2]Xã Tân Lập'!X46+'[2]Xã Tân Phong'!X46+'[2]Xã Trung An'!X46+'[2]Xã Tự Tân'!X46+'[2]Xã Việt Hùng'!X46+'[2]Xã Việt Thuận'!X46+'[2]Xã Vũ Đoài'!X46+'[2]Xã Vũ Hội'!X46+'[2]Xã Vũ Tiến'!X46+'[2]Xã Vũ Vân'!X46+'[2]Xã Vũ Vinh'!X46+'[2]Xã Xuân Hòa'!X46</f>
        <v>0</v>
      </c>
      <c r="Y46" s="129">
        <f t="shared" si="24"/>
        <v>0</v>
      </c>
      <c r="Z46" s="130">
        <f>'[2]Phường 1'!Z46+'[2]Phường 2'!Z46+'[2]Phường 3'!Z46+'[2]Phường An Đôn'!Z46+'[2]Xã Hải Lệ'!Z46+'[2]Phường Ninh Phong'!Z46+'[2]Phường Ninh Sơn'!Z46+'[2]Phường Phúc Thành'!Z46+'[2]Phường Tân Thành'!Z46+'[2]Phường Thanh Bình'!Z46+'[2]Phường Vân Giang'!Z46+'[2]Xã Ninh Nhất'!Z46+'[2]Xã Ninh Phúc'!Z46+'[2]Xã Ninh Tiến'!Z46+'[2]Xã Song An'!Z46+'[2]Xã Song Lãng'!Z46+'[2]Xã Tam Quang'!Z46+'[2]Xã Tân Hòa'!Z46+'[2]Xã Tân Lập'!Z46+'[2]Xã Tân Phong'!Z46+'[2]Xã Trung An'!Z46+'[2]Xã Tự Tân'!Z46+'[2]Xã Việt Hùng'!Z46+'[2]Xã Việt Thuận'!Z46+'[2]Xã Vũ Đoài'!Z46+'[2]Xã Vũ Hội'!Z46+'[2]Xã Vũ Tiến'!Z46+'[2]Xã Vũ Vân'!Z46+'[2]Xã Vũ Vinh'!Z46+'[2]Xã Xuân Hòa'!Z46</f>
        <v>0</v>
      </c>
      <c r="AA46" s="130">
        <f>'[2]Phường 1'!AA46+'[2]Phường 2'!AA46+'[2]Phường 3'!AA46+'[2]Phường An Đôn'!AA46+'[2]Xã Hải Lệ'!AA46+'[2]Phường Ninh Phong'!AA46+'[2]Phường Ninh Sơn'!AA46+'[2]Phường Phúc Thành'!AA46+'[2]Phường Tân Thành'!AA46+'[2]Phường Thanh Bình'!AA46+'[2]Phường Vân Giang'!AA46+'[2]Xã Ninh Nhất'!AA46+'[2]Xã Ninh Phúc'!AA46+'[2]Xã Ninh Tiến'!AA46+'[2]Xã Song An'!AA46+'[2]Xã Song Lãng'!AA46+'[2]Xã Tam Quang'!AA46+'[2]Xã Tân Hòa'!AA46+'[2]Xã Tân Lập'!AA46+'[2]Xã Tân Phong'!AA46+'[2]Xã Trung An'!AA46+'[2]Xã Tự Tân'!AA46+'[2]Xã Việt Hùng'!AA46+'[2]Xã Việt Thuận'!AA46+'[2]Xã Vũ Đoài'!AA46+'[2]Xã Vũ Hội'!AA46+'[2]Xã Vũ Tiến'!AA46+'[2]Xã Vũ Vân'!AA46+'[2]Xã Vũ Vinh'!AA46+'[2]Xã Xuân Hòa'!AA46</f>
        <v>0</v>
      </c>
      <c r="AB46" s="130">
        <f>'[2]Phường 1'!AB46+'[2]Phường 2'!AB46+'[2]Phường 3'!AB46+'[2]Phường An Đôn'!AB46+'[2]Xã Hải Lệ'!AB46+'[2]Phường Ninh Phong'!AB46+'[2]Phường Ninh Sơn'!AB46+'[2]Phường Phúc Thành'!AB46+'[2]Phường Tân Thành'!AB46+'[2]Phường Thanh Bình'!AB46+'[2]Phường Vân Giang'!AB46+'[2]Xã Ninh Nhất'!AB46+'[2]Xã Ninh Phúc'!AB46+'[2]Xã Ninh Tiến'!AB46+'[2]Xã Song An'!AB46+'[2]Xã Song Lãng'!AB46+'[2]Xã Tam Quang'!AB46+'[2]Xã Tân Hòa'!AB46+'[2]Xã Tân Lập'!AB46+'[2]Xã Tân Phong'!AB46+'[2]Xã Trung An'!AB46+'[2]Xã Tự Tân'!AB46+'[2]Xã Việt Hùng'!AB46+'[2]Xã Việt Thuận'!AB46+'[2]Xã Vũ Đoài'!AB46+'[2]Xã Vũ Hội'!AB46+'[2]Xã Vũ Tiến'!AB46+'[2]Xã Vũ Vân'!AB46+'[2]Xã Vũ Vinh'!AB46+'[2]Xã Xuân Hòa'!AB46</f>
        <v>0</v>
      </c>
      <c r="AC46" s="130">
        <f>'[2]Phường 1'!AC46+'[2]Phường 2'!AC46+'[2]Phường 3'!AC46+'[2]Phường An Đôn'!AC46+'[2]Xã Hải Lệ'!AC46+'[2]Phường Ninh Phong'!AC46+'[2]Phường Ninh Sơn'!AC46+'[2]Phường Phúc Thành'!AC46+'[2]Phường Tân Thành'!AC46+'[2]Phường Thanh Bình'!AC46+'[2]Phường Vân Giang'!AC46+'[2]Xã Ninh Nhất'!AC46+'[2]Xã Ninh Phúc'!AC46+'[2]Xã Ninh Tiến'!AC46+'[2]Xã Song An'!AC46+'[2]Xã Song Lãng'!AC46+'[2]Xã Tam Quang'!AC46+'[2]Xã Tân Hòa'!AC46+'[2]Xã Tân Lập'!AC46+'[2]Xã Tân Phong'!AC46+'[2]Xã Trung An'!AC46+'[2]Xã Tự Tân'!AC46+'[2]Xã Việt Hùng'!AC46+'[2]Xã Việt Thuận'!AC46+'[2]Xã Vũ Đoài'!AC46+'[2]Xã Vũ Hội'!AC46+'[2]Xã Vũ Tiến'!AC46+'[2]Xã Vũ Vân'!AC46+'[2]Xã Vũ Vinh'!AC46+'[2]Xã Xuân Hòa'!AC46</f>
        <v>0</v>
      </c>
      <c r="AD46" s="130">
        <f>'[2]Phường 1'!AD46+'[2]Phường 2'!AD46+'[2]Phường 3'!AD46+'[2]Phường An Đôn'!AD46+'[2]Xã Hải Lệ'!AD46+'[2]Phường Ninh Phong'!AD46+'[2]Phường Ninh Sơn'!AD46+'[2]Phường Phúc Thành'!AD46+'[2]Phường Tân Thành'!AD46+'[2]Phường Thanh Bình'!AD46+'[2]Phường Vân Giang'!AD46+'[2]Xã Ninh Nhất'!AD46+'[2]Xã Ninh Phúc'!AD46+'[2]Xã Ninh Tiến'!AD46+'[2]Xã Song An'!AD46+'[2]Xã Song Lãng'!AD46+'[2]Xã Tam Quang'!AD46+'[2]Xã Tân Hòa'!AD46+'[2]Xã Tân Lập'!AD46+'[2]Xã Tân Phong'!AD46+'[2]Xã Trung An'!AD46+'[2]Xã Tự Tân'!AD46+'[2]Xã Việt Hùng'!AD46+'[2]Xã Việt Thuận'!AD46+'[2]Xã Vũ Đoài'!AD46+'[2]Xã Vũ Hội'!AD46+'[2]Xã Vũ Tiến'!AD46+'[2]Xã Vũ Vân'!AD46+'[2]Xã Vũ Vinh'!AD46+'[2]Xã Xuân Hòa'!AD46</f>
        <v>0</v>
      </c>
      <c r="AE46" s="130">
        <f>'[2]Phường 1'!AE46+'[2]Phường 2'!AE46+'[2]Phường 3'!AE46+'[2]Phường An Đôn'!AE46+'[2]Xã Hải Lệ'!AE46+'[2]Phường Ninh Phong'!AE46+'[2]Phường Ninh Sơn'!AE46+'[2]Phường Phúc Thành'!AE46+'[2]Phường Tân Thành'!AE46+'[2]Phường Thanh Bình'!AE46+'[2]Phường Vân Giang'!AE46+'[2]Xã Ninh Nhất'!AE46+'[2]Xã Ninh Phúc'!AE46+'[2]Xã Ninh Tiến'!AE46+'[2]Xã Song An'!AE46+'[2]Xã Song Lãng'!AE46+'[2]Xã Tam Quang'!AE46+'[2]Xã Tân Hòa'!AE46+'[2]Xã Tân Lập'!AE46+'[2]Xã Tân Phong'!AE46+'[2]Xã Trung An'!AE46+'[2]Xã Tự Tân'!AE46+'[2]Xã Việt Hùng'!AE46+'[2]Xã Việt Thuận'!AE46+'[2]Xã Vũ Đoài'!AE46+'[2]Xã Vũ Hội'!AE46+'[2]Xã Vũ Tiến'!AE46+'[2]Xã Vũ Vân'!AE46+'[2]Xã Vũ Vinh'!AE46+'[2]Xã Xuân Hòa'!AE46</f>
        <v>0</v>
      </c>
      <c r="AF46" s="130">
        <f>'[2]Phường 1'!AF46+'[2]Phường 2'!AF46+'[2]Phường 3'!AF46+'[2]Phường An Đôn'!AF46+'[2]Xã Hải Lệ'!AF46+'[2]Phường Ninh Phong'!AF46+'[2]Phường Ninh Sơn'!AF46+'[2]Phường Phúc Thành'!AF46+'[2]Phường Tân Thành'!AF46+'[2]Phường Thanh Bình'!AF46+'[2]Phường Vân Giang'!AF46+'[2]Xã Ninh Nhất'!AF46+'[2]Xã Ninh Phúc'!AF46+'[2]Xã Ninh Tiến'!AF46+'[2]Xã Song An'!AF46+'[2]Xã Song Lãng'!AF46+'[2]Xã Tam Quang'!AF46+'[2]Xã Tân Hòa'!AF46+'[2]Xã Tân Lập'!AF46+'[2]Xã Tân Phong'!AF46+'[2]Xã Trung An'!AF46+'[2]Xã Tự Tân'!AF46+'[2]Xã Việt Hùng'!AF46+'[2]Xã Việt Thuận'!AF46+'[2]Xã Vũ Đoài'!AF46+'[2]Xã Vũ Hội'!AF46+'[2]Xã Vũ Tiến'!AF46+'[2]Xã Vũ Vân'!AF46+'[2]Xã Vũ Vinh'!AF46+'[2]Xã Xuân Hòa'!AF46</f>
        <v>0</v>
      </c>
      <c r="AG46" s="130">
        <f>'[2]Phường 1'!AG46+'[2]Phường 2'!AG46+'[2]Phường 3'!AG46+'[2]Phường An Đôn'!AG46+'[2]Xã Hải Lệ'!AG46+'[2]Phường Ninh Phong'!AG46+'[2]Phường Ninh Sơn'!AG46+'[2]Phường Phúc Thành'!AG46+'[2]Phường Tân Thành'!AG46+'[2]Phường Thanh Bình'!AG46+'[2]Phường Vân Giang'!AG46+'[2]Xã Ninh Nhất'!AG46+'[2]Xã Ninh Phúc'!AG46+'[2]Xã Ninh Tiến'!AG46+'[2]Xã Song An'!AG46+'[2]Xã Song Lãng'!AG46+'[2]Xã Tam Quang'!AG46+'[2]Xã Tân Hòa'!AG46+'[2]Xã Tân Lập'!AG46+'[2]Xã Tân Phong'!AG46+'[2]Xã Trung An'!AG46+'[2]Xã Tự Tân'!AG46+'[2]Xã Việt Hùng'!AG46+'[2]Xã Việt Thuận'!AG46+'[2]Xã Vũ Đoài'!AG46+'[2]Xã Vũ Hội'!AG46+'[2]Xã Vũ Tiến'!AG46+'[2]Xã Vũ Vân'!AG46+'[2]Xã Vũ Vinh'!AG46+'[2]Xã Xuân Hòa'!AG46</f>
        <v>0</v>
      </c>
      <c r="AH46" s="130">
        <f>'[2]Phường 1'!AH46+'[2]Phường 2'!AH46+'[2]Phường 3'!AH46+'[2]Phường An Đôn'!AH46+'[2]Xã Hải Lệ'!AH46+'[2]Phường Ninh Phong'!AH46+'[2]Phường Ninh Sơn'!AH46+'[2]Phường Phúc Thành'!AH46+'[2]Phường Tân Thành'!AH46+'[2]Phường Thanh Bình'!AH46+'[2]Phường Vân Giang'!AH46+'[2]Xã Ninh Nhất'!AH46+'[2]Xã Ninh Phúc'!AH46+'[2]Xã Ninh Tiến'!AH46+'[2]Xã Song An'!AH46+'[2]Xã Song Lãng'!AH46+'[2]Xã Tam Quang'!AH46+'[2]Xã Tân Hòa'!AH46+'[2]Xã Tân Lập'!AH46+'[2]Xã Tân Phong'!AH46+'[2]Xã Trung An'!AH46+'[2]Xã Tự Tân'!AH46+'[2]Xã Việt Hùng'!AH46+'[2]Xã Việt Thuận'!AH46+'[2]Xã Vũ Đoài'!AH46+'[2]Xã Vũ Hội'!AH46+'[2]Xã Vũ Tiến'!AH46+'[2]Xã Vũ Vân'!AH46+'[2]Xã Vũ Vinh'!AH46+'[2]Xã Xuân Hòa'!AH46</f>
        <v>0</v>
      </c>
      <c r="AI46" s="130">
        <f>'[2]Phường 1'!AI46+'[2]Phường 2'!AI46+'[2]Phường 3'!AI46+'[2]Phường An Đôn'!AI46+'[2]Xã Hải Lệ'!AI46+'[2]Phường Ninh Phong'!AI46+'[2]Phường Ninh Sơn'!AI46+'[2]Phường Phúc Thành'!AI46+'[2]Phường Tân Thành'!AI46+'[2]Phường Thanh Bình'!AI46+'[2]Phường Vân Giang'!AI46+'[2]Xã Ninh Nhất'!AI46+'[2]Xã Ninh Phúc'!AI46+'[2]Xã Ninh Tiến'!AI46+'[2]Xã Song An'!AI46+'[2]Xã Song Lãng'!AI46+'[2]Xã Tam Quang'!AI46+'[2]Xã Tân Hòa'!AI46+'[2]Xã Tân Lập'!AI46+'[2]Xã Tân Phong'!AI46+'[2]Xã Trung An'!AI46+'[2]Xã Tự Tân'!AI46+'[2]Xã Việt Hùng'!AI46+'[2]Xã Việt Thuận'!AI46+'[2]Xã Vũ Đoài'!AI46+'[2]Xã Vũ Hội'!AI46+'[2]Xã Vũ Tiến'!AI46+'[2]Xã Vũ Vân'!AI46+'[2]Xã Vũ Vinh'!AI46+'[2]Xã Xuân Hòa'!AI46</f>
        <v>0</v>
      </c>
      <c r="AJ46" s="129">
        <f>SUM(AK46:AM46)+AO46+AP46</f>
        <v>0</v>
      </c>
      <c r="AK46" s="130">
        <f>'[2]Phường 1'!AK46+'[2]Phường 2'!AK46+'[2]Phường 3'!AK46+'[2]Phường An Đôn'!AK46+'[2]Xã Hải Lệ'!AK46+'[2]Phường Ninh Phong'!AK46+'[2]Phường Ninh Sơn'!AK46+'[2]Phường Phúc Thành'!AK46+'[2]Phường Tân Thành'!AK46+'[2]Phường Thanh Bình'!AK46+'[2]Phường Vân Giang'!AK46+'[2]Xã Ninh Nhất'!AK46+'[2]Xã Ninh Phúc'!AK46+'[2]Xã Ninh Tiến'!AK46+'[2]Xã Song An'!AK46+'[2]Xã Song Lãng'!AK46+'[2]Xã Tam Quang'!AK46+'[2]Xã Tân Hòa'!AK46+'[2]Xã Tân Lập'!AK46+'[2]Xã Tân Phong'!AK46+'[2]Xã Trung An'!AK46+'[2]Xã Tự Tân'!AK46+'[2]Xã Việt Hùng'!AK46+'[2]Xã Việt Thuận'!AK46+'[2]Xã Vũ Đoài'!AK46+'[2]Xã Vũ Hội'!AK46+'[2]Xã Vũ Tiến'!AK46+'[2]Xã Vũ Vân'!AK46+'[2]Xã Vũ Vinh'!AK46+'[2]Xã Xuân Hòa'!AK46</f>
        <v>0</v>
      </c>
      <c r="AL46" s="130">
        <f>'[2]Phường 1'!AL46+'[2]Phường 2'!AL46+'[2]Phường 3'!AL46+'[2]Phường An Đôn'!AL46+'[2]Xã Hải Lệ'!AL46+'[2]Phường Ninh Phong'!AL46+'[2]Phường Ninh Sơn'!AL46+'[2]Phường Phúc Thành'!AL46+'[2]Phường Tân Thành'!AL46+'[2]Phường Thanh Bình'!AL46+'[2]Phường Vân Giang'!AL46+'[2]Xã Ninh Nhất'!AL46+'[2]Xã Ninh Phúc'!AL46+'[2]Xã Ninh Tiến'!AL46+'[2]Xã Song An'!AL46+'[2]Xã Song Lãng'!AL46+'[2]Xã Tam Quang'!AL46+'[2]Xã Tân Hòa'!AL46+'[2]Xã Tân Lập'!AL46+'[2]Xã Tân Phong'!AL46+'[2]Xã Trung An'!AL46+'[2]Xã Tự Tân'!AL46+'[2]Xã Việt Hùng'!AL46+'[2]Xã Việt Thuận'!AL46+'[2]Xã Vũ Đoài'!AL46+'[2]Xã Vũ Hội'!AL46+'[2]Xã Vũ Tiến'!AL46+'[2]Xã Vũ Vân'!AL46+'[2]Xã Vũ Vinh'!AL46+'[2]Xã Xuân Hòa'!AL46</f>
        <v>0</v>
      </c>
      <c r="AM46" s="130">
        <f>'[2]Phường 1'!AM46+'[2]Phường 2'!AM46+'[2]Phường 3'!AM46+'[2]Phường An Đôn'!AM46+'[2]Xã Hải Lệ'!AM46+'[2]Phường Ninh Phong'!AM46+'[2]Phường Ninh Sơn'!AM46+'[2]Phường Phúc Thành'!AM46+'[2]Phường Tân Thành'!AM46+'[2]Phường Thanh Bình'!AM46+'[2]Phường Vân Giang'!AM46+'[2]Xã Ninh Nhất'!AM46+'[2]Xã Ninh Phúc'!AM46+'[2]Xã Ninh Tiến'!AM46+'[2]Xã Song An'!AM46+'[2]Xã Song Lãng'!AM46+'[2]Xã Tam Quang'!AM46+'[2]Xã Tân Hòa'!AM46+'[2]Xã Tân Lập'!AM46+'[2]Xã Tân Phong'!AM46+'[2]Xã Trung An'!AM46+'[2]Xã Tự Tân'!AM46+'[2]Xã Việt Hùng'!AM46+'[2]Xã Việt Thuận'!AM46+'[2]Xã Vũ Đoài'!AM46+'[2]Xã Vũ Hội'!AM46+'[2]Xã Vũ Tiến'!AM46+'[2]Xã Vũ Vân'!AM46+'[2]Xã Vũ Vinh'!AM46+'[2]Xã Xuân Hòa'!AM46</f>
        <v>0</v>
      </c>
      <c r="AN46" s="143">
        <f>$D46-$BO46</f>
        <v>8.401014</v>
      </c>
      <c r="AO46" s="130">
        <f>'[2]Phường 1'!AO46+'[2]Phường 2'!AO46+'[2]Phường 3'!AO46+'[2]Phường An Đôn'!AO46+'[2]Xã Hải Lệ'!AO46+'[2]Phường Ninh Phong'!AO46+'[2]Phường Ninh Sơn'!AO46+'[2]Phường Phúc Thành'!AO46+'[2]Phường Tân Thành'!AO46+'[2]Phường Thanh Bình'!AO46+'[2]Phường Vân Giang'!AO46+'[2]Xã Ninh Nhất'!AO46+'[2]Xã Ninh Phúc'!AO46+'[2]Xã Ninh Tiến'!AO46+'[2]Xã Song An'!AO46+'[2]Xã Song Lãng'!AO46+'[2]Xã Tam Quang'!AO46+'[2]Xã Tân Hòa'!AO46+'[2]Xã Tân Lập'!AO46+'[2]Xã Tân Phong'!AO46+'[2]Xã Trung An'!AO46+'[2]Xã Tự Tân'!AO46+'[2]Xã Việt Hùng'!AO46+'[2]Xã Việt Thuận'!AO46+'[2]Xã Vũ Đoài'!AO46+'[2]Xã Vũ Hội'!AO46+'[2]Xã Vũ Tiến'!AO46+'[2]Xã Vũ Vân'!AO46+'[2]Xã Vũ Vinh'!AO46+'[2]Xã Xuân Hòa'!AO46</f>
        <v>0</v>
      </c>
      <c r="AP46" s="130">
        <f>'[2]Phường 1'!AP46+'[2]Phường 2'!AP46+'[2]Phường 3'!AP46+'[2]Phường An Đôn'!AP46+'[2]Xã Hải Lệ'!AP46+'[2]Phường Ninh Phong'!AP46+'[2]Phường Ninh Sơn'!AP46+'[2]Phường Phúc Thành'!AP46+'[2]Phường Tân Thành'!AP46+'[2]Phường Thanh Bình'!AP46+'[2]Phường Vân Giang'!AP46+'[2]Xã Ninh Nhất'!AP46+'[2]Xã Ninh Phúc'!AP46+'[2]Xã Ninh Tiến'!AP46+'[2]Xã Song An'!AP46+'[2]Xã Song Lãng'!AP46+'[2]Xã Tam Quang'!AP46+'[2]Xã Tân Hòa'!AP46+'[2]Xã Tân Lập'!AP46+'[2]Xã Tân Phong'!AP46+'[2]Xã Trung An'!AP46+'[2]Xã Tự Tân'!AP46+'[2]Xã Việt Hùng'!AP46+'[2]Xã Việt Thuận'!AP46+'[2]Xã Vũ Đoài'!AP46+'[2]Xã Vũ Hội'!AP46+'[2]Xã Vũ Tiến'!AP46+'[2]Xã Vũ Vân'!AP46+'[2]Xã Vũ Vinh'!AP46+'[2]Xã Xuân Hòa'!AP46</f>
        <v>0</v>
      </c>
      <c r="AQ46" s="129">
        <f t="shared" si="25"/>
        <v>0</v>
      </c>
      <c r="AR46" s="130">
        <f>'[2]Phường 1'!AR46+'[2]Phường 2'!AR46+'[2]Phường 3'!AR46+'[2]Phường An Đôn'!AR46+'[2]Xã Hải Lệ'!AR46+'[2]Phường Ninh Phong'!AR46+'[2]Phường Ninh Sơn'!AR46+'[2]Phường Phúc Thành'!AR46+'[2]Phường Tân Thành'!AR46+'[2]Phường Thanh Bình'!AR46+'[2]Phường Vân Giang'!AR46+'[2]Xã Ninh Nhất'!AR46+'[2]Xã Ninh Phúc'!AR46+'[2]Xã Ninh Tiến'!AR46+'[2]Xã Song An'!AR46+'[2]Xã Song Lãng'!AR46+'[2]Xã Tam Quang'!AR46+'[2]Xã Tân Hòa'!AR46+'[2]Xã Tân Lập'!AR46+'[2]Xã Tân Phong'!AR46+'[2]Xã Trung An'!AR46+'[2]Xã Tự Tân'!AR46+'[2]Xã Việt Hùng'!AR46+'[2]Xã Việt Thuận'!AR46+'[2]Xã Vũ Đoài'!AR46+'[2]Xã Vũ Hội'!AR46+'[2]Xã Vũ Tiến'!AR46+'[2]Xã Vũ Vân'!AR46+'[2]Xã Vũ Vinh'!AR46+'[2]Xã Xuân Hòa'!AR46</f>
        <v>0</v>
      </c>
      <c r="AS46" s="130">
        <v>0</v>
      </c>
      <c r="AT46" s="130">
        <v>0</v>
      </c>
      <c r="AU46" s="130">
        <v>0</v>
      </c>
      <c r="AV46" s="130">
        <v>0</v>
      </c>
      <c r="AW46" s="130">
        <v>0</v>
      </c>
      <c r="AX46" s="130">
        <v>0</v>
      </c>
      <c r="AY46" s="130">
        <v>0</v>
      </c>
      <c r="AZ46" s="130">
        <v>0</v>
      </c>
      <c r="BA46" s="130">
        <v>0</v>
      </c>
      <c r="BB46" s="129">
        <v>0</v>
      </c>
      <c r="BC46" s="129">
        <v>0</v>
      </c>
      <c r="BD46" s="129">
        <v>0</v>
      </c>
      <c r="BE46" s="129">
        <v>0</v>
      </c>
      <c r="BF46" s="130">
        <v>0</v>
      </c>
      <c r="BG46" s="130">
        <v>0</v>
      </c>
      <c r="BH46" s="129">
        <v>0</v>
      </c>
      <c r="BI46" s="127">
        <v>0</v>
      </c>
      <c r="BJ46" s="130">
        <v>0</v>
      </c>
      <c r="BK46" s="130">
        <v>0</v>
      </c>
      <c r="BL46" s="130">
        <v>0</v>
      </c>
      <c r="BM46" s="130">
        <v>0</v>
      </c>
      <c r="BN46" s="130">
        <v>0</v>
      </c>
      <c r="BO46" s="129">
        <v>0</v>
      </c>
      <c r="BP46" s="131">
        <v>1.2400000000000002</v>
      </c>
      <c r="BQ46" s="131">
        <v>9.6410140000000002</v>
      </c>
      <c r="BR46" s="92">
        <f>'17-CH'!$G46</f>
        <v>9.6410139999999984</v>
      </c>
      <c r="BS46" s="116">
        <f t="shared" si="1"/>
        <v>0</v>
      </c>
    </row>
    <row r="47" spans="1:71" ht="19.899999999999999" customHeight="1">
      <c r="A47" s="126" t="s">
        <v>137</v>
      </c>
      <c r="B47" s="88" t="s">
        <v>62</v>
      </c>
      <c r="C47" s="87" t="s">
        <v>63</v>
      </c>
      <c r="D47" s="129">
        <f>'[2]01CH'!D47</f>
        <v>9.1068750000000005</v>
      </c>
      <c r="E47" s="127">
        <f t="shared" si="18"/>
        <v>0</v>
      </c>
      <c r="F47" s="129">
        <f t="shared" si="14"/>
        <v>0</v>
      </c>
      <c r="G47" s="129">
        <f>'[2]Phường 1'!G47+'[2]Phường 2'!G47+'[2]Phường 3'!G47+'[2]Phường An Đôn'!G47+'[2]Xã Hải Lệ'!G47+'[2]Phường Ninh Phong'!G47+'[2]Phường Ninh Sơn'!G47+'[2]Phường Phúc Thành'!G47+'[2]Phường Tân Thành'!G47+'[2]Phường Thanh Bình'!G47+'[2]Phường Vân Giang'!G47+'[2]Xã Ninh Nhất'!G47+'[2]Xã Ninh Phúc'!G47+'[2]Xã Ninh Tiến'!G47+'[2]Xã Song An'!G47+'[2]Xã Song Lãng'!G47+'[2]Xã Tam Quang'!G47+'[2]Xã Tân Hòa'!G47+'[2]Xã Tân Lập'!G47+'[2]Xã Tân Phong'!G47+'[2]Xã Trung An'!G47+'[2]Xã Tự Tân'!G47+'[2]Xã Việt Hùng'!G47+'[2]Xã Việt Thuận'!G47+'[2]Xã Vũ Đoài'!G47+'[2]Xã Vũ Hội'!G47+'[2]Xã Vũ Tiến'!G47+'[2]Xã Vũ Vân'!G47+'[2]Xã Vũ Vinh'!G47+'[2]Xã Xuân Hòa'!G47</f>
        <v>0</v>
      </c>
      <c r="H47" s="129">
        <f>'[2]Phường 1'!H47+'[2]Phường 2'!H47+'[2]Phường 3'!H47+'[2]Phường An Đôn'!H47+'[2]Xã Hải Lệ'!H47+'[2]Phường Ninh Phong'!H47+'[2]Phường Ninh Sơn'!H47+'[2]Phường Phúc Thành'!H47+'[2]Phường Tân Thành'!H47+'[2]Phường Thanh Bình'!H47+'[2]Phường Vân Giang'!H47+'[2]Xã Ninh Nhất'!H47+'[2]Xã Ninh Phúc'!H47+'[2]Xã Ninh Tiến'!H47+'[2]Xã Song An'!H47+'[2]Xã Song Lãng'!H47+'[2]Xã Tam Quang'!H47+'[2]Xã Tân Hòa'!H47+'[2]Xã Tân Lập'!H47+'[2]Xã Tân Phong'!H47+'[2]Xã Trung An'!H47+'[2]Xã Tự Tân'!H47+'[2]Xã Việt Hùng'!H47+'[2]Xã Việt Thuận'!H47+'[2]Xã Vũ Đoài'!H47+'[2]Xã Vũ Hội'!H47+'[2]Xã Vũ Tiến'!H47+'[2]Xã Vũ Vân'!H47+'[2]Xã Vũ Vinh'!H47+'[2]Xã Xuân Hòa'!H47</f>
        <v>0</v>
      </c>
      <c r="I47" s="129">
        <f>'[2]Phường 1'!I47+'[2]Phường 2'!I47+'[2]Phường 3'!I47+'[2]Phường An Đôn'!I47+'[2]Xã Hải Lệ'!I47+'[2]Phường Ninh Phong'!I47+'[2]Phường Ninh Sơn'!I47+'[2]Phường Phúc Thành'!I47+'[2]Phường Tân Thành'!I47+'[2]Phường Thanh Bình'!I47+'[2]Phường Vân Giang'!I47+'[2]Xã Ninh Nhất'!I47+'[2]Xã Ninh Phúc'!I47+'[2]Xã Ninh Tiến'!I47+'[2]Xã Song An'!I47+'[2]Xã Song Lãng'!I47+'[2]Xã Tam Quang'!I47+'[2]Xã Tân Hòa'!I47+'[2]Xã Tân Lập'!I47+'[2]Xã Tân Phong'!I47+'[2]Xã Trung An'!I47+'[2]Xã Tự Tân'!I47+'[2]Xã Việt Hùng'!I47+'[2]Xã Việt Thuận'!I47+'[2]Xã Vũ Đoài'!I47+'[2]Xã Vũ Hội'!I47+'[2]Xã Vũ Tiến'!I47+'[2]Xã Vũ Vân'!I47+'[2]Xã Vũ Vinh'!I47+'[2]Xã Xuân Hòa'!I47</f>
        <v>0</v>
      </c>
      <c r="J47" s="129">
        <f>'[2]Phường 1'!J47+'[2]Phường 2'!J47+'[2]Phường 3'!J47+'[2]Phường An Đôn'!J47+'[2]Xã Hải Lệ'!J47+'[2]Phường Ninh Phong'!J47+'[2]Phường Ninh Sơn'!J47+'[2]Phường Phúc Thành'!J47+'[2]Phường Tân Thành'!J47+'[2]Phường Thanh Bình'!J47+'[2]Phường Vân Giang'!J47+'[2]Xã Ninh Nhất'!J47+'[2]Xã Ninh Phúc'!J47+'[2]Xã Ninh Tiến'!J47+'[2]Xã Song An'!J47+'[2]Xã Song Lãng'!J47+'[2]Xã Tam Quang'!J47+'[2]Xã Tân Hòa'!J47+'[2]Xã Tân Lập'!J47+'[2]Xã Tân Phong'!J47+'[2]Xã Trung An'!J47+'[2]Xã Tự Tân'!J47+'[2]Xã Việt Hùng'!J47+'[2]Xã Việt Thuận'!J47+'[2]Xã Vũ Đoài'!J47+'[2]Xã Vũ Hội'!J47+'[2]Xã Vũ Tiến'!J47+'[2]Xã Vũ Vân'!J47+'[2]Xã Vũ Vinh'!J47+'[2]Xã Xuân Hòa'!J47</f>
        <v>0</v>
      </c>
      <c r="K47" s="129">
        <f>'[2]Phường 1'!K47+'[2]Phường 2'!K47+'[2]Phường 3'!K47+'[2]Phường An Đôn'!K47+'[2]Xã Hải Lệ'!K47+'[2]Phường Ninh Phong'!K47+'[2]Phường Ninh Sơn'!K47+'[2]Phường Phúc Thành'!K47+'[2]Phường Tân Thành'!K47+'[2]Phường Thanh Bình'!K47+'[2]Phường Vân Giang'!K47+'[2]Xã Ninh Nhất'!K47+'[2]Xã Ninh Phúc'!K47+'[2]Xã Ninh Tiến'!K47+'[2]Xã Song An'!K47+'[2]Xã Song Lãng'!K47+'[2]Xã Tam Quang'!K47+'[2]Xã Tân Hòa'!K47+'[2]Xã Tân Lập'!K47+'[2]Xã Tân Phong'!K47+'[2]Xã Trung An'!K47+'[2]Xã Tự Tân'!K47+'[2]Xã Việt Hùng'!K47+'[2]Xã Việt Thuận'!K47+'[2]Xã Vũ Đoài'!K47+'[2]Xã Vũ Hội'!K47+'[2]Xã Vũ Tiến'!K47+'[2]Xã Vũ Vân'!K47+'[2]Xã Vũ Vinh'!K47+'[2]Xã Xuân Hòa'!K47</f>
        <v>0</v>
      </c>
      <c r="L47" s="129">
        <f>'[2]Phường 1'!L47+'[2]Phường 2'!L47+'[2]Phường 3'!L47+'[2]Phường An Đôn'!L47+'[2]Xã Hải Lệ'!L47+'[2]Phường Ninh Phong'!L47+'[2]Phường Ninh Sơn'!L47+'[2]Phường Phúc Thành'!L47+'[2]Phường Tân Thành'!L47+'[2]Phường Thanh Bình'!L47+'[2]Phường Vân Giang'!L47+'[2]Xã Ninh Nhất'!L47+'[2]Xã Ninh Phúc'!L47+'[2]Xã Ninh Tiến'!L47+'[2]Xã Song An'!L47+'[2]Xã Song Lãng'!L47+'[2]Xã Tam Quang'!L47+'[2]Xã Tân Hòa'!L47+'[2]Xã Tân Lập'!L47+'[2]Xã Tân Phong'!L47+'[2]Xã Trung An'!L47+'[2]Xã Tự Tân'!L47+'[2]Xã Việt Hùng'!L47+'[2]Xã Việt Thuận'!L47+'[2]Xã Vũ Đoài'!L47+'[2]Xã Vũ Hội'!L47+'[2]Xã Vũ Tiến'!L47+'[2]Xã Vũ Vân'!L47+'[2]Xã Vũ Vinh'!L47+'[2]Xã Xuân Hòa'!L47</f>
        <v>0</v>
      </c>
      <c r="M47" s="129">
        <f>'[2]Phường 1'!M47+'[2]Phường 2'!M47+'[2]Phường 3'!M47+'[2]Phường An Đôn'!M47+'[2]Xã Hải Lệ'!M47+'[2]Phường Ninh Phong'!M47+'[2]Phường Ninh Sơn'!M47+'[2]Phường Phúc Thành'!M47+'[2]Phường Tân Thành'!M47+'[2]Phường Thanh Bình'!M47+'[2]Phường Vân Giang'!M47+'[2]Xã Ninh Nhất'!M47+'[2]Xã Ninh Phúc'!M47+'[2]Xã Ninh Tiến'!M47+'[2]Xã Song An'!M47+'[2]Xã Song Lãng'!M47+'[2]Xã Tam Quang'!M47+'[2]Xã Tân Hòa'!M47+'[2]Xã Tân Lập'!M47+'[2]Xã Tân Phong'!M47+'[2]Xã Trung An'!M47+'[2]Xã Tự Tân'!M47+'[2]Xã Việt Hùng'!M47+'[2]Xã Việt Thuận'!M47+'[2]Xã Vũ Đoài'!M47+'[2]Xã Vũ Hội'!M47+'[2]Xã Vũ Tiến'!M47+'[2]Xã Vũ Vân'!M47+'[2]Xã Vũ Vinh'!M47+'[2]Xã Xuân Hòa'!M47</f>
        <v>0</v>
      </c>
      <c r="N47" s="130">
        <f>'[2]Phường 1'!N47+'[2]Phường 2'!N47+'[2]Phường 3'!N47+'[2]Phường An Đôn'!N47+'[2]Xã Hải Lệ'!N47+'[2]Phường Ninh Phong'!N47+'[2]Phường Ninh Sơn'!N47+'[2]Phường Phúc Thành'!N47+'[2]Phường Tân Thành'!N47+'[2]Phường Thanh Bình'!N47+'[2]Phường Vân Giang'!N47+'[2]Xã Ninh Nhất'!N47+'[2]Xã Ninh Phúc'!N47+'[2]Xã Ninh Tiến'!N47+'[2]Xã Song An'!N47+'[2]Xã Song Lãng'!N47+'[2]Xã Tam Quang'!N47+'[2]Xã Tân Hòa'!N47+'[2]Xã Tân Lập'!N47+'[2]Xã Tân Phong'!N47+'[2]Xã Trung An'!N47+'[2]Xã Tự Tân'!N47+'[2]Xã Việt Hùng'!N47+'[2]Xã Việt Thuận'!N47+'[2]Xã Vũ Đoài'!N47+'[2]Xã Vũ Hội'!N47+'[2]Xã Vũ Tiến'!N47+'[2]Xã Vũ Vân'!N47+'[2]Xã Vũ Vinh'!N47+'[2]Xã Xuân Hòa'!N47</f>
        <v>0</v>
      </c>
      <c r="O47" s="129">
        <f>'[2]Phường 1'!O47+'[2]Phường 2'!O47+'[2]Phường 3'!O47+'[2]Phường An Đôn'!O47+'[2]Xã Hải Lệ'!O47+'[2]Phường Ninh Phong'!O47+'[2]Phường Ninh Sơn'!O47+'[2]Phường Phúc Thành'!O47+'[2]Phường Tân Thành'!O47+'[2]Phường Thanh Bình'!O47+'[2]Phường Vân Giang'!O47+'[2]Xã Ninh Nhất'!O47+'[2]Xã Ninh Phúc'!O47+'[2]Xã Ninh Tiến'!O47+'[2]Xã Song An'!O47+'[2]Xã Song Lãng'!O47+'[2]Xã Tam Quang'!O47+'[2]Xã Tân Hòa'!O47+'[2]Xã Tân Lập'!O47+'[2]Xã Tân Phong'!O47+'[2]Xã Trung An'!O47+'[2]Xã Tự Tân'!O47+'[2]Xã Việt Hùng'!O47+'[2]Xã Việt Thuận'!O47+'[2]Xã Vũ Đoài'!O47+'[2]Xã Vũ Hội'!O47+'[2]Xã Vũ Tiến'!O47+'[2]Xã Vũ Vân'!O47+'[2]Xã Vũ Vinh'!O47+'[2]Xã Xuân Hòa'!O47</f>
        <v>0</v>
      </c>
      <c r="P47" s="129">
        <f>'[2]Phường 1'!P47+'[2]Phường 2'!P47+'[2]Phường 3'!P47+'[2]Phường An Đôn'!P47+'[2]Xã Hải Lệ'!P47+'[2]Phường Ninh Phong'!P47+'[2]Phường Ninh Sơn'!P47+'[2]Phường Phúc Thành'!P47+'[2]Phường Tân Thành'!P47+'[2]Phường Thanh Bình'!P47+'[2]Phường Vân Giang'!P47+'[2]Xã Ninh Nhất'!P47+'[2]Xã Ninh Phúc'!P47+'[2]Xã Ninh Tiến'!P47+'[2]Xã Song An'!P47+'[2]Xã Song Lãng'!P47+'[2]Xã Tam Quang'!P47+'[2]Xã Tân Hòa'!P47+'[2]Xã Tân Lập'!P47+'[2]Xã Tân Phong'!P47+'[2]Xã Trung An'!P47+'[2]Xã Tự Tân'!P47+'[2]Xã Việt Hùng'!P47+'[2]Xã Việt Thuận'!P47+'[2]Xã Vũ Đoài'!P47+'[2]Xã Vũ Hội'!P47+'[2]Xã Vũ Tiến'!P47+'[2]Xã Vũ Vân'!P47+'[2]Xã Vũ Vinh'!P47+'[2]Xã Xuân Hòa'!P47</f>
        <v>0</v>
      </c>
      <c r="Q47" s="129">
        <f>'[2]Phường 1'!Q47+'[2]Phường 2'!Q47+'[2]Phường 3'!Q47+'[2]Phường An Đôn'!Q47+'[2]Xã Hải Lệ'!Q47+'[2]Phường Ninh Phong'!Q47+'[2]Phường Ninh Sơn'!Q47+'[2]Phường Phúc Thành'!Q47+'[2]Phường Tân Thành'!Q47+'[2]Phường Thanh Bình'!Q47+'[2]Phường Vân Giang'!Q47+'[2]Xã Ninh Nhất'!Q47+'[2]Xã Ninh Phúc'!Q47+'[2]Xã Ninh Tiến'!Q47+'[2]Xã Song An'!Q47+'[2]Xã Song Lãng'!Q47+'[2]Xã Tam Quang'!Q47+'[2]Xã Tân Hòa'!Q47+'[2]Xã Tân Lập'!Q47+'[2]Xã Tân Phong'!Q47+'[2]Xã Trung An'!Q47+'[2]Xã Tự Tân'!Q47+'[2]Xã Việt Hùng'!Q47+'[2]Xã Việt Thuận'!Q47+'[2]Xã Vũ Đoài'!Q47+'[2]Xã Vũ Hội'!Q47+'[2]Xã Vũ Tiến'!Q47+'[2]Xã Vũ Vân'!Q47+'[2]Xã Vũ Vinh'!Q47+'[2]Xã Xuân Hòa'!Q47</f>
        <v>0</v>
      </c>
      <c r="R47" s="129">
        <f>'[2]Phường 1'!R47+'[2]Phường 2'!R47+'[2]Phường 3'!R47+'[2]Phường An Đôn'!R47+'[2]Xã Hải Lệ'!R47+'[2]Phường Ninh Phong'!R47+'[2]Phường Ninh Sơn'!R47+'[2]Phường Phúc Thành'!R47+'[2]Phường Tân Thành'!R47+'[2]Phường Thanh Bình'!R47+'[2]Phường Vân Giang'!R47+'[2]Xã Ninh Nhất'!R47+'[2]Xã Ninh Phúc'!R47+'[2]Xã Ninh Tiến'!R47+'[2]Xã Song An'!R47+'[2]Xã Song Lãng'!R47+'[2]Xã Tam Quang'!R47+'[2]Xã Tân Hòa'!R47+'[2]Xã Tân Lập'!R47+'[2]Xã Tân Phong'!R47+'[2]Xã Trung An'!R47+'[2]Xã Tự Tân'!R47+'[2]Xã Việt Hùng'!R47+'[2]Xã Việt Thuận'!R47+'[2]Xã Vũ Đoài'!R47+'[2]Xã Vũ Hội'!R47+'[2]Xã Vũ Tiến'!R47+'[2]Xã Vũ Vân'!R47+'[2]Xã Vũ Vinh'!R47+'[2]Xã Xuân Hòa'!R47</f>
        <v>0</v>
      </c>
      <c r="S47" s="127">
        <f t="shared" si="23"/>
        <v>0.15579999999999999</v>
      </c>
      <c r="T47" s="129">
        <f>'[2]Phường 1'!T47+'[2]Phường 2'!T47+'[2]Phường 3'!T47+'[2]Phường An Đôn'!T47+'[2]Xã Hải Lệ'!T47+'[2]Phường Ninh Phong'!T47+'[2]Phường Ninh Sơn'!T47+'[2]Phường Phúc Thành'!T47+'[2]Phường Tân Thành'!T47+'[2]Phường Thanh Bình'!T47+'[2]Phường Vân Giang'!T47+'[2]Xã Ninh Nhất'!T47+'[2]Xã Ninh Phúc'!T47+'[2]Xã Ninh Tiến'!T47+'[2]Xã Song An'!T47+'[2]Xã Song Lãng'!T47+'[2]Xã Tam Quang'!T47+'[2]Xã Tân Hòa'!T47+'[2]Xã Tân Lập'!T47+'[2]Xã Tân Phong'!T47+'[2]Xã Trung An'!T47+'[2]Xã Tự Tân'!T47+'[2]Xã Việt Hùng'!T47+'[2]Xã Việt Thuận'!T47+'[2]Xã Vũ Đoài'!T47+'[2]Xã Vũ Hội'!T47+'[2]Xã Vũ Tiến'!T47+'[2]Xã Vũ Vân'!T47+'[2]Xã Vũ Vinh'!T47+'[2]Xã Xuân Hòa'!T47</f>
        <v>0</v>
      </c>
      <c r="U47" s="129">
        <f>'[2]Phường 1'!U47+'[2]Phường 2'!U47+'[2]Phường 3'!U47+'[2]Phường An Đôn'!U47+'[2]Xã Hải Lệ'!U47+'[2]Phường Ninh Phong'!U47+'[2]Phường Ninh Sơn'!U47+'[2]Phường Phúc Thành'!U47+'[2]Phường Tân Thành'!U47+'[2]Phường Thanh Bình'!U47+'[2]Phường Vân Giang'!U47+'[2]Xã Ninh Nhất'!U47+'[2]Xã Ninh Phúc'!U47+'[2]Xã Ninh Tiến'!U47+'[2]Xã Song An'!U47+'[2]Xã Song Lãng'!U47+'[2]Xã Tam Quang'!U47+'[2]Xã Tân Hòa'!U47+'[2]Xã Tân Lập'!U47+'[2]Xã Tân Phong'!U47+'[2]Xã Trung An'!U47+'[2]Xã Tự Tân'!U47+'[2]Xã Việt Hùng'!U47+'[2]Xã Việt Thuận'!U47+'[2]Xã Vũ Đoài'!U47+'[2]Xã Vũ Hội'!U47+'[2]Xã Vũ Tiến'!U47+'[2]Xã Vũ Vân'!U47+'[2]Xã Vũ Vinh'!U47+'[2]Xã Xuân Hòa'!U47</f>
        <v>0.15579999999999999</v>
      </c>
      <c r="V47" s="129">
        <f>'[2]Phường 1'!V47+'[2]Phường 2'!V47+'[2]Phường 3'!V47+'[2]Phường An Đôn'!V47+'[2]Xã Hải Lệ'!V47+'[2]Phường Ninh Phong'!V47+'[2]Phường Ninh Sơn'!V47+'[2]Phường Phúc Thành'!V47+'[2]Phường Tân Thành'!V47+'[2]Phường Thanh Bình'!V47+'[2]Phường Vân Giang'!V47+'[2]Xã Ninh Nhất'!V47+'[2]Xã Ninh Phúc'!V47+'[2]Xã Ninh Tiến'!V47+'[2]Xã Song An'!V47+'[2]Xã Song Lãng'!V47+'[2]Xã Tam Quang'!V47+'[2]Xã Tân Hòa'!V47+'[2]Xã Tân Lập'!V47+'[2]Xã Tân Phong'!V47+'[2]Xã Trung An'!V47+'[2]Xã Tự Tân'!V47+'[2]Xã Việt Hùng'!V47+'[2]Xã Việt Thuận'!V47+'[2]Xã Vũ Đoài'!V47+'[2]Xã Vũ Hội'!V47+'[2]Xã Vũ Tiến'!V47+'[2]Xã Vũ Vân'!V47+'[2]Xã Vũ Vinh'!V47+'[2]Xã Xuân Hòa'!V47</f>
        <v>0</v>
      </c>
      <c r="W47" s="129">
        <f>'[2]Phường 1'!W47+'[2]Phường 2'!W47+'[2]Phường 3'!W47+'[2]Phường An Đôn'!W47+'[2]Xã Hải Lệ'!W47+'[2]Phường Ninh Phong'!W47+'[2]Phường Ninh Sơn'!W47+'[2]Phường Phúc Thành'!W47+'[2]Phường Tân Thành'!W47+'[2]Phường Thanh Bình'!W47+'[2]Phường Vân Giang'!W47+'[2]Xã Ninh Nhất'!W47+'[2]Xã Ninh Phúc'!W47+'[2]Xã Ninh Tiến'!W47+'[2]Xã Song An'!W47+'[2]Xã Song Lãng'!W47+'[2]Xã Tam Quang'!W47+'[2]Xã Tân Hòa'!W47+'[2]Xã Tân Lập'!W47+'[2]Xã Tân Phong'!W47+'[2]Xã Trung An'!W47+'[2]Xã Tự Tân'!W47+'[2]Xã Việt Hùng'!W47+'[2]Xã Việt Thuận'!W47+'[2]Xã Vũ Đoài'!W47+'[2]Xã Vũ Hội'!W47+'[2]Xã Vũ Tiến'!W47+'[2]Xã Vũ Vân'!W47+'[2]Xã Vũ Vinh'!W47+'[2]Xã Xuân Hòa'!W47</f>
        <v>0</v>
      </c>
      <c r="X47" s="129">
        <f>'[2]Phường 1'!X47+'[2]Phường 2'!X47+'[2]Phường 3'!X47+'[2]Phường An Đôn'!X47+'[2]Xã Hải Lệ'!X47+'[2]Phường Ninh Phong'!X47+'[2]Phường Ninh Sơn'!X47+'[2]Phường Phúc Thành'!X47+'[2]Phường Tân Thành'!X47+'[2]Phường Thanh Bình'!X47+'[2]Phường Vân Giang'!X47+'[2]Xã Ninh Nhất'!X47+'[2]Xã Ninh Phúc'!X47+'[2]Xã Ninh Tiến'!X47+'[2]Xã Song An'!X47+'[2]Xã Song Lãng'!X47+'[2]Xã Tam Quang'!X47+'[2]Xã Tân Hòa'!X47+'[2]Xã Tân Lập'!X47+'[2]Xã Tân Phong'!X47+'[2]Xã Trung An'!X47+'[2]Xã Tự Tân'!X47+'[2]Xã Việt Hùng'!X47+'[2]Xã Việt Thuận'!X47+'[2]Xã Vũ Đoài'!X47+'[2]Xã Vũ Hội'!X47+'[2]Xã Vũ Tiến'!X47+'[2]Xã Vũ Vân'!X47+'[2]Xã Vũ Vinh'!X47+'[2]Xã Xuân Hòa'!X47</f>
        <v>0</v>
      </c>
      <c r="Y47" s="129">
        <f t="shared" si="24"/>
        <v>0</v>
      </c>
      <c r="Z47" s="130">
        <f>'[2]Phường 1'!Z47+'[2]Phường 2'!Z47+'[2]Phường 3'!Z47+'[2]Phường An Đôn'!Z47+'[2]Xã Hải Lệ'!Z47+'[2]Phường Ninh Phong'!Z47+'[2]Phường Ninh Sơn'!Z47+'[2]Phường Phúc Thành'!Z47+'[2]Phường Tân Thành'!Z47+'[2]Phường Thanh Bình'!Z47+'[2]Phường Vân Giang'!Z47+'[2]Xã Ninh Nhất'!Z47+'[2]Xã Ninh Phúc'!Z47+'[2]Xã Ninh Tiến'!Z47+'[2]Xã Song An'!Z47+'[2]Xã Song Lãng'!Z47+'[2]Xã Tam Quang'!Z47+'[2]Xã Tân Hòa'!Z47+'[2]Xã Tân Lập'!Z47+'[2]Xã Tân Phong'!Z47+'[2]Xã Trung An'!Z47+'[2]Xã Tự Tân'!Z47+'[2]Xã Việt Hùng'!Z47+'[2]Xã Việt Thuận'!Z47+'[2]Xã Vũ Đoài'!Z47+'[2]Xã Vũ Hội'!Z47+'[2]Xã Vũ Tiến'!Z47+'[2]Xã Vũ Vân'!Z47+'[2]Xã Vũ Vinh'!Z47+'[2]Xã Xuân Hòa'!Z47</f>
        <v>0</v>
      </c>
      <c r="AA47" s="130">
        <f>'[2]Phường 1'!AA47+'[2]Phường 2'!AA47+'[2]Phường 3'!AA47+'[2]Phường An Đôn'!AA47+'[2]Xã Hải Lệ'!AA47+'[2]Phường Ninh Phong'!AA47+'[2]Phường Ninh Sơn'!AA47+'[2]Phường Phúc Thành'!AA47+'[2]Phường Tân Thành'!AA47+'[2]Phường Thanh Bình'!AA47+'[2]Phường Vân Giang'!AA47+'[2]Xã Ninh Nhất'!AA47+'[2]Xã Ninh Phúc'!AA47+'[2]Xã Ninh Tiến'!AA47+'[2]Xã Song An'!AA47+'[2]Xã Song Lãng'!AA47+'[2]Xã Tam Quang'!AA47+'[2]Xã Tân Hòa'!AA47+'[2]Xã Tân Lập'!AA47+'[2]Xã Tân Phong'!AA47+'[2]Xã Trung An'!AA47+'[2]Xã Tự Tân'!AA47+'[2]Xã Việt Hùng'!AA47+'[2]Xã Việt Thuận'!AA47+'[2]Xã Vũ Đoài'!AA47+'[2]Xã Vũ Hội'!AA47+'[2]Xã Vũ Tiến'!AA47+'[2]Xã Vũ Vân'!AA47+'[2]Xã Vũ Vinh'!AA47+'[2]Xã Xuân Hòa'!AA47</f>
        <v>0</v>
      </c>
      <c r="AB47" s="130">
        <f>'[2]Phường 1'!AB47+'[2]Phường 2'!AB47+'[2]Phường 3'!AB47+'[2]Phường An Đôn'!AB47+'[2]Xã Hải Lệ'!AB47+'[2]Phường Ninh Phong'!AB47+'[2]Phường Ninh Sơn'!AB47+'[2]Phường Phúc Thành'!AB47+'[2]Phường Tân Thành'!AB47+'[2]Phường Thanh Bình'!AB47+'[2]Phường Vân Giang'!AB47+'[2]Xã Ninh Nhất'!AB47+'[2]Xã Ninh Phúc'!AB47+'[2]Xã Ninh Tiến'!AB47+'[2]Xã Song An'!AB47+'[2]Xã Song Lãng'!AB47+'[2]Xã Tam Quang'!AB47+'[2]Xã Tân Hòa'!AB47+'[2]Xã Tân Lập'!AB47+'[2]Xã Tân Phong'!AB47+'[2]Xã Trung An'!AB47+'[2]Xã Tự Tân'!AB47+'[2]Xã Việt Hùng'!AB47+'[2]Xã Việt Thuận'!AB47+'[2]Xã Vũ Đoài'!AB47+'[2]Xã Vũ Hội'!AB47+'[2]Xã Vũ Tiến'!AB47+'[2]Xã Vũ Vân'!AB47+'[2]Xã Vũ Vinh'!AB47+'[2]Xã Xuân Hòa'!AB47</f>
        <v>0</v>
      </c>
      <c r="AC47" s="130">
        <f>'[2]Phường 1'!AC47+'[2]Phường 2'!AC47+'[2]Phường 3'!AC47+'[2]Phường An Đôn'!AC47+'[2]Xã Hải Lệ'!AC47+'[2]Phường Ninh Phong'!AC47+'[2]Phường Ninh Sơn'!AC47+'[2]Phường Phúc Thành'!AC47+'[2]Phường Tân Thành'!AC47+'[2]Phường Thanh Bình'!AC47+'[2]Phường Vân Giang'!AC47+'[2]Xã Ninh Nhất'!AC47+'[2]Xã Ninh Phúc'!AC47+'[2]Xã Ninh Tiến'!AC47+'[2]Xã Song An'!AC47+'[2]Xã Song Lãng'!AC47+'[2]Xã Tam Quang'!AC47+'[2]Xã Tân Hòa'!AC47+'[2]Xã Tân Lập'!AC47+'[2]Xã Tân Phong'!AC47+'[2]Xã Trung An'!AC47+'[2]Xã Tự Tân'!AC47+'[2]Xã Việt Hùng'!AC47+'[2]Xã Việt Thuận'!AC47+'[2]Xã Vũ Đoài'!AC47+'[2]Xã Vũ Hội'!AC47+'[2]Xã Vũ Tiến'!AC47+'[2]Xã Vũ Vân'!AC47+'[2]Xã Vũ Vinh'!AC47+'[2]Xã Xuân Hòa'!AC47</f>
        <v>0</v>
      </c>
      <c r="AD47" s="130">
        <f>'[2]Phường 1'!AD47+'[2]Phường 2'!AD47+'[2]Phường 3'!AD47+'[2]Phường An Đôn'!AD47+'[2]Xã Hải Lệ'!AD47+'[2]Phường Ninh Phong'!AD47+'[2]Phường Ninh Sơn'!AD47+'[2]Phường Phúc Thành'!AD47+'[2]Phường Tân Thành'!AD47+'[2]Phường Thanh Bình'!AD47+'[2]Phường Vân Giang'!AD47+'[2]Xã Ninh Nhất'!AD47+'[2]Xã Ninh Phúc'!AD47+'[2]Xã Ninh Tiến'!AD47+'[2]Xã Song An'!AD47+'[2]Xã Song Lãng'!AD47+'[2]Xã Tam Quang'!AD47+'[2]Xã Tân Hòa'!AD47+'[2]Xã Tân Lập'!AD47+'[2]Xã Tân Phong'!AD47+'[2]Xã Trung An'!AD47+'[2]Xã Tự Tân'!AD47+'[2]Xã Việt Hùng'!AD47+'[2]Xã Việt Thuận'!AD47+'[2]Xã Vũ Đoài'!AD47+'[2]Xã Vũ Hội'!AD47+'[2]Xã Vũ Tiến'!AD47+'[2]Xã Vũ Vân'!AD47+'[2]Xã Vũ Vinh'!AD47+'[2]Xã Xuân Hòa'!AD47</f>
        <v>0</v>
      </c>
      <c r="AE47" s="130">
        <f>'[2]Phường 1'!AE47+'[2]Phường 2'!AE47+'[2]Phường 3'!AE47+'[2]Phường An Đôn'!AE47+'[2]Xã Hải Lệ'!AE47+'[2]Phường Ninh Phong'!AE47+'[2]Phường Ninh Sơn'!AE47+'[2]Phường Phúc Thành'!AE47+'[2]Phường Tân Thành'!AE47+'[2]Phường Thanh Bình'!AE47+'[2]Phường Vân Giang'!AE47+'[2]Xã Ninh Nhất'!AE47+'[2]Xã Ninh Phúc'!AE47+'[2]Xã Ninh Tiến'!AE47+'[2]Xã Song An'!AE47+'[2]Xã Song Lãng'!AE47+'[2]Xã Tam Quang'!AE47+'[2]Xã Tân Hòa'!AE47+'[2]Xã Tân Lập'!AE47+'[2]Xã Tân Phong'!AE47+'[2]Xã Trung An'!AE47+'[2]Xã Tự Tân'!AE47+'[2]Xã Việt Hùng'!AE47+'[2]Xã Việt Thuận'!AE47+'[2]Xã Vũ Đoài'!AE47+'[2]Xã Vũ Hội'!AE47+'[2]Xã Vũ Tiến'!AE47+'[2]Xã Vũ Vân'!AE47+'[2]Xã Vũ Vinh'!AE47+'[2]Xã Xuân Hòa'!AE47</f>
        <v>0</v>
      </c>
      <c r="AF47" s="130">
        <f>'[2]Phường 1'!AF47+'[2]Phường 2'!AF47+'[2]Phường 3'!AF47+'[2]Phường An Đôn'!AF47+'[2]Xã Hải Lệ'!AF47+'[2]Phường Ninh Phong'!AF47+'[2]Phường Ninh Sơn'!AF47+'[2]Phường Phúc Thành'!AF47+'[2]Phường Tân Thành'!AF47+'[2]Phường Thanh Bình'!AF47+'[2]Phường Vân Giang'!AF47+'[2]Xã Ninh Nhất'!AF47+'[2]Xã Ninh Phúc'!AF47+'[2]Xã Ninh Tiến'!AF47+'[2]Xã Song An'!AF47+'[2]Xã Song Lãng'!AF47+'[2]Xã Tam Quang'!AF47+'[2]Xã Tân Hòa'!AF47+'[2]Xã Tân Lập'!AF47+'[2]Xã Tân Phong'!AF47+'[2]Xã Trung An'!AF47+'[2]Xã Tự Tân'!AF47+'[2]Xã Việt Hùng'!AF47+'[2]Xã Việt Thuận'!AF47+'[2]Xã Vũ Đoài'!AF47+'[2]Xã Vũ Hội'!AF47+'[2]Xã Vũ Tiến'!AF47+'[2]Xã Vũ Vân'!AF47+'[2]Xã Vũ Vinh'!AF47+'[2]Xã Xuân Hòa'!AF47</f>
        <v>0</v>
      </c>
      <c r="AG47" s="130">
        <f>'[2]Phường 1'!AG47+'[2]Phường 2'!AG47+'[2]Phường 3'!AG47+'[2]Phường An Đôn'!AG47+'[2]Xã Hải Lệ'!AG47+'[2]Phường Ninh Phong'!AG47+'[2]Phường Ninh Sơn'!AG47+'[2]Phường Phúc Thành'!AG47+'[2]Phường Tân Thành'!AG47+'[2]Phường Thanh Bình'!AG47+'[2]Phường Vân Giang'!AG47+'[2]Xã Ninh Nhất'!AG47+'[2]Xã Ninh Phúc'!AG47+'[2]Xã Ninh Tiến'!AG47+'[2]Xã Song An'!AG47+'[2]Xã Song Lãng'!AG47+'[2]Xã Tam Quang'!AG47+'[2]Xã Tân Hòa'!AG47+'[2]Xã Tân Lập'!AG47+'[2]Xã Tân Phong'!AG47+'[2]Xã Trung An'!AG47+'[2]Xã Tự Tân'!AG47+'[2]Xã Việt Hùng'!AG47+'[2]Xã Việt Thuận'!AG47+'[2]Xã Vũ Đoài'!AG47+'[2]Xã Vũ Hội'!AG47+'[2]Xã Vũ Tiến'!AG47+'[2]Xã Vũ Vân'!AG47+'[2]Xã Vũ Vinh'!AG47+'[2]Xã Xuân Hòa'!AG47</f>
        <v>0</v>
      </c>
      <c r="AH47" s="130">
        <f>'[2]Phường 1'!AH47+'[2]Phường 2'!AH47+'[2]Phường 3'!AH47+'[2]Phường An Đôn'!AH47+'[2]Xã Hải Lệ'!AH47+'[2]Phường Ninh Phong'!AH47+'[2]Phường Ninh Sơn'!AH47+'[2]Phường Phúc Thành'!AH47+'[2]Phường Tân Thành'!AH47+'[2]Phường Thanh Bình'!AH47+'[2]Phường Vân Giang'!AH47+'[2]Xã Ninh Nhất'!AH47+'[2]Xã Ninh Phúc'!AH47+'[2]Xã Ninh Tiến'!AH47+'[2]Xã Song An'!AH47+'[2]Xã Song Lãng'!AH47+'[2]Xã Tam Quang'!AH47+'[2]Xã Tân Hòa'!AH47+'[2]Xã Tân Lập'!AH47+'[2]Xã Tân Phong'!AH47+'[2]Xã Trung An'!AH47+'[2]Xã Tự Tân'!AH47+'[2]Xã Việt Hùng'!AH47+'[2]Xã Việt Thuận'!AH47+'[2]Xã Vũ Đoài'!AH47+'[2]Xã Vũ Hội'!AH47+'[2]Xã Vũ Tiến'!AH47+'[2]Xã Vũ Vân'!AH47+'[2]Xã Vũ Vinh'!AH47+'[2]Xã Xuân Hòa'!AH47</f>
        <v>0</v>
      </c>
      <c r="AI47" s="130">
        <f>'[2]Phường 1'!AI47+'[2]Phường 2'!AI47+'[2]Phường 3'!AI47+'[2]Phường An Đôn'!AI47+'[2]Xã Hải Lệ'!AI47+'[2]Phường Ninh Phong'!AI47+'[2]Phường Ninh Sơn'!AI47+'[2]Phường Phúc Thành'!AI47+'[2]Phường Tân Thành'!AI47+'[2]Phường Thanh Bình'!AI47+'[2]Phường Vân Giang'!AI47+'[2]Xã Ninh Nhất'!AI47+'[2]Xã Ninh Phúc'!AI47+'[2]Xã Ninh Tiến'!AI47+'[2]Xã Song An'!AI47+'[2]Xã Song Lãng'!AI47+'[2]Xã Tam Quang'!AI47+'[2]Xã Tân Hòa'!AI47+'[2]Xã Tân Lập'!AI47+'[2]Xã Tân Phong'!AI47+'[2]Xã Trung An'!AI47+'[2]Xã Tự Tân'!AI47+'[2]Xã Việt Hùng'!AI47+'[2]Xã Việt Thuận'!AI47+'[2]Xã Vũ Đoài'!AI47+'[2]Xã Vũ Hội'!AI47+'[2]Xã Vũ Tiến'!AI47+'[2]Xã Vũ Vân'!AI47+'[2]Xã Vũ Vinh'!AI47+'[2]Xã Xuân Hòa'!AI47</f>
        <v>0</v>
      </c>
      <c r="AJ47" s="129">
        <f>SUM(AK47:AN47)+AP47</f>
        <v>0</v>
      </c>
      <c r="AK47" s="130">
        <f>'[2]Phường 1'!AK47+'[2]Phường 2'!AK47+'[2]Phường 3'!AK47+'[2]Phường An Đôn'!AK47+'[2]Xã Hải Lệ'!AK47+'[2]Phường Ninh Phong'!AK47+'[2]Phường Ninh Sơn'!AK47+'[2]Phường Phúc Thành'!AK47+'[2]Phường Tân Thành'!AK47+'[2]Phường Thanh Bình'!AK47+'[2]Phường Vân Giang'!AK47+'[2]Xã Ninh Nhất'!AK47+'[2]Xã Ninh Phúc'!AK47+'[2]Xã Ninh Tiến'!AK47+'[2]Xã Song An'!AK47+'[2]Xã Song Lãng'!AK47+'[2]Xã Tam Quang'!AK47+'[2]Xã Tân Hòa'!AK47+'[2]Xã Tân Lập'!AK47+'[2]Xã Tân Phong'!AK47+'[2]Xã Trung An'!AK47+'[2]Xã Tự Tân'!AK47+'[2]Xã Việt Hùng'!AK47+'[2]Xã Việt Thuận'!AK47+'[2]Xã Vũ Đoài'!AK47+'[2]Xã Vũ Hội'!AK47+'[2]Xã Vũ Tiến'!AK47+'[2]Xã Vũ Vân'!AK47+'[2]Xã Vũ Vinh'!AK47+'[2]Xã Xuân Hòa'!AK47</f>
        <v>0</v>
      </c>
      <c r="AL47" s="130">
        <f>'[2]Phường 1'!AL47+'[2]Phường 2'!AL47+'[2]Phường 3'!AL47+'[2]Phường An Đôn'!AL47+'[2]Xã Hải Lệ'!AL47+'[2]Phường Ninh Phong'!AL47+'[2]Phường Ninh Sơn'!AL47+'[2]Phường Phúc Thành'!AL47+'[2]Phường Tân Thành'!AL47+'[2]Phường Thanh Bình'!AL47+'[2]Phường Vân Giang'!AL47+'[2]Xã Ninh Nhất'!AL47+'[2]Xã Ninh Phúc'!AL47+'[2]Xã Ninh Tiến'!AL47+'[2]Xã Song An'!AL47+'[2]Xã Song Lãng'!AL47+'[2]Xã Tam Quang'!AL47+'[2]Xã Tân Hòa'!AL47+'[2]Xã Tân Lập'!AL47+'[2]Xã Tân Phong'!AL47+'[2]Xã Trung An'!AL47+'[2]Xã Tự Tân'!AL47+'[2]Xã Việt Hùng'!AL47+'[2]Xã Việt Thuận'!AL47+'[2]Xã Vũ Đoài'!AL47+'[2]Xã Vũ Hội'!AL47+'[2]Xã Vũ Tiến'!AL47+'[2]Xã Vũ Vân'!AL47+'[2]Xã Vũ Vinh'!AL47+'[2]Xã Xuân Hòa'!AL47</f>
        <v>0</v>
      </c>
      <c r="AM47" s="130">
        <f>'[2]Phường 1'!AM47+'[2]Phường 2'!AM47+'[2]Phường 3'!AM47+'[2]Phường An Đôn'!AM47+'[2]Xã Hải Lệ'!AM47+'[2]Phường Ninh Phong'!AM47+'[2]Phường Ninh Sơn'!AM47+'[2]Phường Phúc Thành'!AM47+'[2]Phường Tân Thành'!AM47+'[2]Phường Thanh Bình'!AM47+'[2]Phường Vân Giang'!AM47+'[2]Xã Ninh Nhất'!AM47+'[2]Xã Ninh Phúc'!AM47+'[2]Xã Ninh Tiến'!AM47+'[2]Xã Song An'!AM47+'[2]Xã Song Lãng'!AM47+'[2]Xã Tam Quang'!AM47+'[2]Xã Tân Hòa'!AM47+'[2]Xã Tân Lập'!AM47+'[2]Xã Tân Phong'!AM47+'[2]Xã Trung An'!AM47+'[2]Xã Tự Tân'!AM47+'[2]Xã Việt Hùng'!AM47+'[2]Xã Việt Thuận'!AM47+'[2]Xã Vũ Đoài'!AM47+'[2]Xã Vũ Hội'!AM47+'[2]Xã Vũ Tiến'!AM47+'[2]Xã Vũ Vân'!AM47+'[2]Xã Vũ Vinh'!AM47+'[2]Xã Xuân Hòa'!AM47</f>
        <v>0</v>
      </c>
      <c r="AN47" s="130">
        <f>'[2]Phường 1'!AN47+'[2]Phường 2'!AN47+'[2]Phường 3'!AN47+'[2]Phường An Đôn'!AN47+'[2]Xã Hải Lệ'!AN47+'[2]Phường Ninh Phong'!AN47+'[2]Phường Ninh Sơn'!AN47+'[2]Phường Phúc Thành'!AN47+'[2]Phường Tân Thành'!AN47+'[2]Phường Thanh Bình'!AN47+'[2]Phường Vân Giang'!AN47+'[2]Xã Ninh Nhất'!AN47+'[2]Xã Ninh Phúc'!AN47+'[2]Xã Ninh Tiến'!AN47+'[2]Xã Song An'!AN47+'[2]Xã Song Lãng'!AN47+'[2]Xã Tam Quang'!AN47+'[2]Xã Tân Hòa'!AN47+'[2]Xã Tân Lập'!AN47+'[2]Xã Tân Phong'!AN47+'[2]Xã Trung An'!AN47+'[2]Xã Tự Tân'!AN47+'[2]Xã Việt Hùng'!AN47+'[2]Xã Việt Thuận'!AN47+'[2]Xã Vũ Đoài'!AN47+'[2]Xã Vũ Hội'!AN47+'[2]Xã Vũ Tiến'!AN47+'[2]Xã Vũ Vân'!AN47+'[2]Xã Vũ Vinh'!AN47+'[2]Xã Xuân Hòa'!AN47</f>
        <v>0</v>
      </c>
      <c r="AO47" s="143">
        <f>$D47-$BO47</f>
        <v>8.9510750000000012</v>
      </c>
      <c r="AP47" s="130">
        <f>'[2]Phường 1'!AP47+'[2]Phường 2'!AP47+'[2]Phường 3'!AP47+'[2]Phường An Đôn'!AP47+'[2]Xã Hải Lệ'!AP47+'[2]Phường Ninh Phong'!AP47+'[2]Phường Ninh Sơn'!AP47+'[2]Phường Phúc Thành'!AP47+'[2]Phường Tân Thành'!AP47+'[2]Phường Thanh Bình'!AP47+'[2]Phường Vân Giang'!AP47+'[2]Xã Ninh Nhất'!AP47+'[2]Xã Ninh Phúc'!AP47+'[2]Xã Ninh Tiến'!AP47+'[2]Xã Song An'!AP47+'[2]Xã Song Lãng'!AP47+'[2]Xã Tam Quang'!AP47+'[2]Xã Tân Hòa'!AP47+'[2]Xã Tân Lập'!AP47+'[2]Xã Tân Phong'!AP47+'[2]Xã Trung An'!AP47+'[2]Xã Tự Tân'!AP47+'[2]Xã Việt Hùng'!AP47+'[2]Xã Việt Thuận'!AP47+'[2]Xã Vũ Đoài'!AP47+'[2]Xã Vũ Hội'!AP47+'[2]Xã Vũ Tiến'!AP47+'[2]Xã Vũ Vân'!AP47+'[2]Xã Vũ Vinh'!AP47+'[2]Xã Xuân Hòa'!AP47</f>
        <v>0</v>
      </c>
      <c r="AQ47" s="129">
        <f t="shared" si="25"/>
        <v>0</v>
      </c>
      <c r="AR47" s="130">
        <f>'[2]Phường 1'!AR47+'[2]Phường 2'!AR47+'[2]Phường 3'!AR47+'[2]Phường An Đôn'!AR47+'[2]Xã Hải Lệ'!AR47+'[2]Phường Ninh Phong'!AR47+'[2]Phường Ninh Sơn'!AR47+'[2]Phường Phúc Thành'!AR47+'[2]Phường Tân Thành'!AR47+'[2]Phường Thanh Bình'!AR47+'[2]Phường Vân Giang'!AR47+'[2]Xã Ninh Nhất'!AR47+'[2]Xã Ninh Phúc'!AR47+'[2]Xã Ninh Tiến'!AR47+'[2]Xã Song An'!AR47+'[2]Xã Song Lãng'!AR47+'[2]Xã Tam Quang'!AR47+'[2]Xã Tân Hòa'!AR47+'[2]Xã Tân Lập'!AR47+'[2]Xã Tân Phong'!AR47+'[2]Xã Trung An'!AR47+'[2]Xã Tự Tân'!AR47+'[2]Xã Việt Hùng'!AR47+'[2]Xã Việt Thuận'!AR47+'[2]Xã Vũ Đoài'!AR47+'[2]Xã Vũ Hội'!AR47+'[2]Xã Vũ Tiến'!AR47+'[2]Xã Vũ Vân'!AR47+'[2]Xã Vũ Vinh'!AR47+'[2]Xã Xuân Hòa'!AR47</f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29">
        <v>0</v>
      </c>
      <c r="BC47" s="129">
        <v>0</v>
      </c>
      <c r="BD47" s="129">
        <v>0</v>
      </c>
      <c r="BE47" s="129">
        <v>0</v>
      </c>
      <c r="BF47" s="130">
        <v>0</v>
      </c>
      <c r="BG47" s="130">
        <v>0</v>
      </c>
      <c r="BH47" s="129">
        <v>0</v>
      </c>
      <c r="BI47" s="127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29">
        <v>0.15579999999999999</v>
      </c>
      <c r="BP47" s="131">
        <v>-0.15579999999999999</v>
      </c>
      <c r="BQ47" s="131">
        <v>8.9510750000000012</v>
      </c>
      <c r="BR47" s="92">
        <f>'17-CH'!$G47</f>
        <v>8.9510749999999994</v>
      </c>
      <c r="BS47" s="116">
        <f t="shared" si="1"/>
        <v>0</v>
      </c>
    </row>
    <row r="48" spans="1:71" ht="33.6" customHeight="1">
      <c r="A48" s="126" t="s">
        <v>137</v>
      </c>
      <c r="B48" s="88" t="s">
        <v>65</v>
      </c>
      <c r="C48" s="87" t="s">
        <v>66</v>
      </c>
      <c r="D48" s="129">
        <f>'[2]01CH'!D48</f>
        <v>0.84723999999999999</v>
      </c>
      <c r="E48" s="127">
        <f t="shared" si="18"/>
        <v>0</v>
      </c>
      <c r="F48" s="129">
        <f t="shared" si="14"/>
        <v>0</v>
      </c>
      <c r="G48" s="129">
        <f>'[2]Phường 1'!G48+'[2]Phường 2'!G48+'[2]Phường 3'!G48+'[2]Phường An Đôn'!G48+'[2]Xã Hải Lệ'!G48+'[2]Phường Ninh Phong'!G48+'[2]Phường Ninh Sơn'!G48+'[2]Phường Phúc Thành'!G48+'[2]Phường Tân Thành'!G48+'[2]Phường Thanh Bình'!G48+'[2]Phường Vân Giang'!G48+'[2]Xã Ninh Nhất'!G48+'[2]Xã Ninh Phúc'!G48+'[2]Xã Ninh Tiến'!G48+'[2]Xã Song An'!G48+'[2]Xã Song Lãng'!G48+'[2]Xã Tam Quang'!G48+'[2]Xã Tân Hòa'!G48+'[2]Xã Tân Lập'!G48+'[2]Xã Tân Phong'!G48+'[2]Xã Trung An'!G48+'[2]Xã Tự Tân'!G48+'[2]Xã Việt Hùng'!G48+'[2]Xã Việt Thuận'!G48+'[2]Xã Vũ Đoài'!G48+'[2]Xã Vũ Hội'!G48+'[2]Xã Vũ Tiến'!G48+'[2]Xã Vũ Vân'!G48+'[2]Xã Vũ Vinh'!G48+'[2]Xã Xuân Hòa'!G48</f>
        <v>0</v>
      </c>
      <c r="H48" s="129">
        <f>'[2]Phường 1'!H48+'[2]Phường 2'!H48+'[2]Phường 3'!H48+'[2]Phường An Đôn'!H48+'[2]Xã Hải Lệ'!H48+'[2]Phường Ninh Phong'!H48+'[2]Phường Ninh Sơn'!H48+'[2]Phường Phúc Thành'!H48+'[2]Phường Tân Thành'!H48+'[2]Phường Thanh Bình'!H48+'[2]Phường Vân Giang'!H48+'[2]Xã Ninh Nhất'!H48+'[2]Xã Ninh Phúc'!H48+'[2]Xã Ninh Tiến'!H48+'[2]Xã Song An'!H48+'[2]Xã Song Lãng'!H48+'[2]Xã Tam Quang'!H48+'[2]Xã Tân Hòa'!H48+'[2]Xã Tân Lập'!H48+'[2]Xã Tân Phong'!H48+'[2]Xã Trung An'!H48+'[2]Xã Tự Tân'!H48+'[2]Xã Việt Hùng'!H48+'[2]Xã Việt Thuận'!H48+'[2]Xã Vũ Đoài'!H48+'[2]Xã Vũ Hội'!H48+'[2]Xã Vũ Tiến'!H48+'[2]Xã Vũ Vân'!H48+'[2]Xã Vũ Vinh'!H48+'[2]Xã Xuân Hòa'!H48</f>
        <v>0</v>
      </c>
      <c r="I48" s="129">
        <f>'[2]Phường 1'!I48+'[2]Phường 2'!I48+'[2]Phường 3'!I48+'[2]Phường An Đôn'!I48+'[2]Xã Hải Lệ'!I48+'[2]Phường Ninh Phong'!I48+'[2]Phường Ninh Sơn'!I48+'[2]Phường Phúc Thành'!I48+'[2]Phường Tân Thành'!I48+'[2]Phường Thanh Bình'!I48+'[2]Phường Vân Giang'!I48+'[2]Xã Ninh Nhất'!I48+'[2]Xã Ninh Phúc'!I48+'[2]Xã Ninh Tiến'!I48+'[2]Xã Song An'!I48+'[2]Xã Song Lãng'!I48+'[2]Xã Tam Quang'!I48+'[2]Xã Tân Hòa'!I48+'[2]Xã Tân Lập'!I48+'[2]Xã Tân Phong'!I48+'[2]Xã Trung An'!I48+'[2]Xã Tự Tân'!I48+'[2]Xã Việt Hùng'!I48+'[2]Xã Việt Thuận'!I48+'[2]Xã Vũ Đoài'!I48+'[2]Xã Vũ Hội'!I48+'[2]Xã Vũ Tiến'!I48+'[2]Xã Vũ Vân'!I48+'[2]Xã Vũ Vinh'!I48+'[2]Xã Xuân Hòa'!I48</f>
        <v>0</v>
      </c>
      <c r="J48" s="129">
        <f>'[2]Phường 1'!J48+'[2]Phường 2'!J48+'[2]Phường 3'!J48+'[2]Phường An Đôn'!J48+'[2]Xã Hải Lệ'!J48+'[2]Phường Ninh Phong'!J48+'[2]Phường Ninh Sơn'!J48+'[2]Phường Phúc Thành'!J48+'[2]Phường Tân Thành'!J48+'[2]Phường Thanh Bình'!J48+'[2]Phường Vân Giang'!J48+'[2]Xã Ninh Nhất'!J48+'[2]Xã Ninh Phúc'!J48+'[2]Xã Ninh Tiến'!J48+'[2]Xã Song An'!J48+'[2]Xã Song Lãng'!J48+'[2]Xã Tam Quang'!J48+'[2]Xã Tân Hòa'!J48+'[2]Xã Tân Lập'!J48+'[2]Xã Tân Phong'!J48+'[2]Xã Trung An'!J48+'[2]Xã Tự Tân'!J48+'[2]Xã Việt Hùng'!J48+'[2]Xã Việt Thuận'!J48+'[2]Xã Vũ Đoài'!J48+'[2]Xã Vũ Hội'!J48+'[2]Xã Vũ Tiến'!J48+'[2]Xã Vũ Vân'!J48+'[2]Xã Vũ Vinh'!J48+'[2]Xã Xuân Hòa'!J48</f>
        <v>0</v>
      </c>
      <c r="K48" s="129">
        <f>'[2]Phường 1'!K48+'[2]Phường 2'!K48+'[2]Phường 3'!K48+'[2]Phường An Đôn'!K48+'[2]Xã Hải Lệ'!K48+'[2]Phường Ninh Phong'!K48+'[2]Phường Ninh Sơn'!K48+'[2]Phường Phúc Thành'!K48+'[2]Phường Tân Thành'!K48+'[2]Phường Thanh Bình'!K48+'[2]Phường Vân Giang'!K48+'[2]Xã Ninh Nhất'!K48+'[2]Xã Ninh Phúc'!K48+'[2]Xã Ninh Tiến'!K48+'[2]Xã Song An'!K48+'[2]Xã Song Lãng'!K48+'[2]Xã Tam Quang'!K48+'[2]Xã Tân Hòa'!K48+'[2]Xã Tân Lập'!K48+'[2]Xã Tân Phong'!K48+'[2]Xã Trung An'!K48+'[2]Xã Tự Tân'!K48+'[2]Xã Việt Hùng'!K48+'[2]Xã Việt Thuận'!K48+'[2]Xã Vũ Đoài'!K48+'[2]Xã Vũ Hội'!K48+'[2]Xã Vũ Tiến'!K48+'[2]Xã Vũ Vân'!K48+'[2]Xã Vũ Vinh'!K48+'[2]Xã Xuân Hòa'!K48</f>
        <v>0</v>
      </c>
      <c r="L48" s="129">
        <f>'[2]Phường 1'!L48+'[2]Phường 2'!L48+'[2]Phường 3'!L48+'[2]Phường An Đôn'!L48+'[2]Xã Hải Lệ'!L48+'[2]Phường Ninh Phong'!L48+'[2]Phường Ninh Sơn'!L48+'[2]Phường Phúc Thành'!L48+'[2]Phường Tân Thành'!L48+'[2]Phường Thanh Bình'!L48+'[2]Phường Vân Giang'!L48+'[2]Xã Ninh Nhất'!L48+'[2]Xã Ninh Phúc'!L48+'[2]Xã Ninh Tiến'!L48+'[2]Xã Song An'!L48+'[2]Xã Song Lãng'!L48+'[2]Xã Tam Quang'!L48+'[2]Xã Tân Hòa'!L48+'[2]Xã Tân Lập'!L48+'[2]Xã Tân Phong'!L48+'[2]Xã Trung An'!L48+'[2]Xã Tự Tân'!L48+'[2]Xã Việt Hùng'!L48+'[2]Xã Việt Thuận'!L48+'[2]Xã Vũ Đoài'!L48+'[2]Xã Vũ Hội'!L48+'[2]Xã Vũ Tiến'!L48+'[2]Xã Vũ Vân'!L48+'[2]Xã Vũ Vinh'!L48+'[2]Xã Xuân Hòa'!L48</f>
        <v>0</v>
      </c>
      <c r="M48" s="129">
        <f>'[2]Phường 1'!M48+'[2]Phường 2'!M48+'[2]Phường 3'!M48+'[2]Phường An Đôn'!M48+'[2]Xã Hải Lệ'!M48+'[2]Phường Ninh Phong'!M48+'[2]Phường Ninh Sơn'!M48+'[2]Phường Phúc Thành'!M48+'[2]Phường Tân Thành'!M48+'[2]Phường Thanh Bình'!M48+'[2]Phường Vân Giang'!M48+'[2]Xã Ninh Nhất'!M48+'[2]Xã Ninh Phúc'!M48+'[2]Xã Ninh Tiến'!M48+'[2]Xã Song An'!M48+'[2]Xã Song Lãng'!M48+'[2]Xã Tam Quang'!M48+'[2]Xã Tân Hòa'!M48+'[2]Xã Tân Lập'!M48+'[2]Xã Tân Phong'!M48+'[2]Xã Trung An'!M48+'[2]Xã Tự Tân'!M48+'[2]Xã Việt Hùng'!M48+'[2]Xã Việt Thuận'!M48+'[2]Xã Vũ Đoài'!M48+'[2]Xã Vũ Hội'!M48+'[2]Xã Vũ Tiến'!M48+'[2]Xã Vũ Vân'!M48+'[2]Xã Vũ Vinh'!M48+'[2]Xã Xuân Hòa'!M48</f>
        <v>0</v>
      </c>
      <c r="N48" s="130">
        <f>'[2]Phường 1'!N48+'[2]Phường 2'!N48+'[2]Phường 3'!N48+'[2]Phường An Đôn'!N48+'[2]Xã Hải Lệ'!N48+'[2]Phường Ninh Phong'!N48+'[2]Phường Ninh Sơn'!N48+'[2]Phường Phúc Thành'!N48+'[2]Phường Tân Thành'!N48+'[2]Phường Thanh Bình'!N48+'[2]Phường Vân Giang'!N48+'[2]Xã Ninh Nhất'!N48+'[2]Xã Ninh Phúc'!N48+'[2]Xã Ninh Tiến'!N48+'[2]Xã Song An'!N48+'[2]Xã Song Lãng'!N48+'[2]Xã Tam Quang'!N48+'[2]Xã Tân Hòa'!N48+'[2]Xã Tân Lập'!N48+'[2]Xã Tân Phong'!N48+'[2]Xã Trung An'!N48+'[2]Xã Tự Tân'!N48+'[2]Xã Việt Hùng'!N48+'[2]Xã Việt Thuận'!N48+'[2]Xã Vũ Đoài'!N48+'[2]Xã Vũ Hội'!N48+'[2]Xã Vũ Tiến'!N48+'[2]Xã Vũ Vân'!N48+'[2]Xã Vũ Vinh'!N48+'[2]Xã Xuân Hòa'!N48</f>
        <v>0</v>
      </c>
      <c r="O48" s="129">
        <f>'[2]Phường 1'!O48+'[2]Phường 2'!O48+'[2]Phường 3'!O48+'[2]Phường An Đôn'!O48+'[2]Xã Hải Lệ'!O48+'[2]Phường Ninh Phong'!O48+'[2]Phường Ninh Sơn'!O48+'[2]Phường Phúc Thành'!O48+'[2]Phường Tân Thành'!O48+'[2]Phường Thanh Bình'!O48+'[2]Phường Vân Giang'!O48+'[2]Xã Ninh Nhất'!O48+'[2]Xã Ninh Phúc'!O48+'[2]Xã Ninh Tiến'!O48+'[2]Xã Song An'!O48+'[2]Xã Song Lãng'!O48+'[2]Xã Tam Quang'!O48+'[2]Xã Tân Hòa'!O48+'[2]Xã Tân Lập'!O48+'[2]Xã Tân Phong'!O48+'[2]Xã Trung An'!O48+'[2]Xã Tự Tân'!O48+'[2]Xã Việt Hùng'!O48+'[2]Xã Việt Thuận'!O48+'[2]Xã Vũ Đoài'!O48+'[2]Xã Vũ Hội'!O48+'[2]Xã Vũ Tiến'!O48+'[2]Xã Vũ Vân'!O48+'[2]Xã Vũ Vinh'!O48+'[2]Xã Xuân Hòa'!O48</f>
        <v>0</v>
      </c>
      <c r="P48" s="129">
        <f>'[2]Phường 1'!P48+'[2]Phường 2'!P48+'[2]Phường 3'!P48+'[2]Phường An Đôn'!P48+'[2]Xã Hải Lệ'!P48+'[2]Phường Ninh Phong'!P48+'[2]Phường Ninh Sơn'!P48+'[2]Phường Phúc Thành'!P48+'[2]Phường Tân Thành'!P48+'[2]Phường Thanh Bình'!P48+'[2]Phường Vân Giang'!P48+'[2]Xã Ninh Nhất'!P48+'[2]Xã Ninh Phúc'!P48+'[2]Xã Ninh Tiến'!P48+'[2]Xã Song An'!P48+'[2]Xã Song Lãng'!P48+'[2]Xã Tam Quang'!P48+'[2]Xã Tân Hòa'!P48+'[2]Xã Tân Lập'!P48+'[2]Xã Tân Phong'!P48+'[2]Xã Trung An'!P48+'[2]Xã Tự Tân'!P48+'[2]Xã Việt Hùng'!P48+'[2]Xã Việt Thuận'!P48+'[2]Xã Vũ Đoài'!P48+'[2]Xã Vũ Hội'!P48+'[2]Xã Vũ Tiến'!P48+'[2]Xã Vũ Vân'!P48+'[2]Xã Vũ Vinh'!P48+'[2]Xã Xuân Hòa'!P48</f>
        <v>0</v>
      </c>
      <c r="Q48" s="129">
        <f>'[2]Phường 1'!Q48+'[2]Phường 2'!Q48+'[2]Phường 3'!Q48+'[2]Phường An Đôn'!Q48+'[2]Xã Hải Lệ'!Q48+'[2]Phường Ninh Phong'!Q48+'[2]Phường Ninh Sơn'!Q48+'[2]Phường Phúc Thành'!Q48+'[2]Phường Tân Thành'!Q48+'[2]Phường Thanh Bình'!Q48+'[2]Phường Vân Giang'!Q48+'[2]Xã Ninh Nhất'!Q48+'[2]Xã Ninh Phúc'!Q48+'[2]Xã Ninh Tiến'!Q48+'[2]Xã Song An'!Q48+'[2]Xã Song Lãng'!Q48+'[2]Xã Tam Quang'!Q48+'[2]Xã Tân Hòa'!Q48+'[2]Xã Tân Lập'!Q48+'[2]Xã Tân Phong'!Q48+'[2]Xã Trung An'!Q48+'[2]Xã Tự Tân'!Q48+'[2]Xã Việt Hùng'!Q48+'[2]Xã Việt Thuận'!Q48+'[2]Xã Vũ Đoài'!Q48+'[2]Xã Vũ Hội'!Q48+'[2]Xã Vũ Tiến'!Q48+'[2]Xã Vũ Vân'!Q48+'[2]Xã Vũ Vinh'!Q48+'[2]Xã Xuân Hòa'!Q48</f>
        <v>0</v>
      </c>
      <c r="R48" s="129">
        <f>'[2]Phường 1'!R48+'[2]Phường 2'!R48+'[2]Phường 3'!R48+'[2]Phường An Đôn'!R48+'[2]Xã Hải Lệ'!R48+'[2]Phường Ninh Phong'!R48+'[2]Phường Ninh Sơn'!R48+'[2]Phường Phúc Thành'!R48+'[2]Phường Tân Thành'!R48+'[2]Phường Thanh Bình'!R48+'[2]Phường Vân Giang'!R48+'[2]Xã Ninh Nhất'!R48+'[2]Xã Ninh Phúc'!R48+'[2]Xã Ninh Tiến'!R48+'[2]Xã Song An'!R48+'[2]Xã Song Lãng'!R48+'[2]Xã Tam Quang'!R48+'[2]Xã Tân Hòa'!R48+'[2]Xã Tân Lập'!R48+'[2]Xã Tân Phong'!R48+'[2]Xã Trung An'!R48+'[2]Xã Tự Tân'!R48+'[2]Xã Việt Hùng'!R48+'[2]Xã Việt Thuận'!R48+'[2]Xã Vũ Đoài'!R48+'[2]Xã Vũ Hội'!R48+'[2]Xã Vũ Tiến'!R48+'[2]Xã Vũ Vân'!R48+'[2]Xã Vũ Vinh'!R48+'[2]Xã Xuân Hòa'!R48</f>
        <v>0</v>
      </c>
      <c r="S48" s="127">
        <f t="shared" si="23"/>
        <v>0</v>
      </c>
      <c r="T48" s="129">
        <f>'[2]Phường 1'!T48+'[2]Phường 2'!T48+'[2]Phường 3'!T48+'[2]Phường An Đôn'!T48+'[2]Xã Hải Lệ'!T48+'[2]Phường Ninh Phong'!T48+'[2]Phường Ninh Sơn'!T48+'[2]Phường Phúc Thành'!T48+'[2]Phường Tân Thành'!T48+'[2]Phường Thanh Bình'!T48+'[2]Phường Vân Giang'!T48+'[2]Xã Ninh Nhất'!T48+'[2]Xã Ninh Phúc'!T48+'[2]Xã Ninh Tiến'!T48+'[2]Xã Song An'!T48+'[2]Xã Song Lãng'!T48+'[2]Xã Tam Quang'!T48+'[2]Xã Tân Hòa'!T48+'[2]Xã Tân Lập'!T48+'[2]Xã Tân Phong'!T48+'[2]Xã Trung An'!T48+'[2]Xã Tự Tân'!T48+'[2]Xã Việt Hùng'!T48+'[2]Xã Việt Thuận'!T48+'[2]Xã Vũ Đoài'!T48+'[2]Xã Vũ Hội'!T48+'[2]Xã Vũ Tiến'!T48+'[2]Xã Vũ Vân'!T48+'[2]Xã Vũ Vinh'!T48+'[2]Xã Xuân Hòa'!T48</f>
        <v>0</v>
      </c>
      <c r="U48" s="129">
        <f>'[2]Phường 1'!U48+'[2]Phường 2'!U48+'[2]Phường 3'!U48+'[2]Phường An Đôn'!U48+'[2]Xã Hải Lệ'!U48+'[2]Phường Ninh Phong'!U48+'[2]Phường Ninh Sơn'!U48+'[2]Phường Phúc Thành'!U48+'[2]Phường Tân Thành'!U48+'[2]Phường Thanh Bình'!U48+'[2]Phường Vân Giang'!U48+'[2]Xã Ninh Nhất'!U48+'[2]Xã Ninh Phúc'!U48+'[2]Xã Ninh Tiến'!U48+'[2]Xã Song An'!U48+'[2]Xã Song Lãng'!U48+'[2]Xã Tam Quang'!U48+'[2]Xã Tân Hòa'!U48+'[2]Xã Tân Lập'!U48+'[2]Xã Tân Phong'!U48+'[2]Xã Trung An'!U48+'[2]Xã Tự Tân'!U48+'[2]Xã Việt Hùng'!U48+'[2]Xã Việt Thuận'!U48+'[2]Xã Vũ Đoài'!U48+'[2]Xã Vũ Hội'!U48+'[2]Xã Vũ Tiến'!U48+'[2]Xã Vũ Vân'!U48+'[2]Xã Vũ Vinh'!U48+'[2]Xã Xuân Hòa'!U48</f>
        <v>0</v>
      </c>
      <c r="V48" s="129">
        <f>'[2]Phường 1'!V48+'[2]Phường 2'!V48+'[2]Phường 3'!V48+'[2]Phường An Đôn'!V48+'[2]Xã Hải Lệ'!V48+'[2]Phường Ninh Phong'!V48+'[2]Phường Ninh Sơn'!V48+'[2]Phường Phúc Thành'!V48+'[2]Phường Tân Thành'!V48+'[2]Phường Thanh Bình'!V48+'[2]Phường Vân Giang'!V48+'[2]Xã Ninh Nhất'!V48+'[2]Xã Ninh Phúc'!V48+'[2]Xã Ninh Tiến'!V48+'[2]Xã Song An'!V48+'[2]Xã Song Lãng'!V48+'[2]Xã Tam Quang'!V48+'[2]Xã Tân Hòa'!V48+'[2]Xã Tân Lập'!V48+'[2]Xã Tân Phong'!V48+'[2]Xã Trung An'!V48+'[2]Xã Tự Tân'!V48+'[2]Xã Việt Hùng'!V48+'[2]Xã Việt Thuận'!V48+'[2]Xã Vũ Đoài'!V48+'[2]Xã Vũ Hội'!V48+'[2]Xã Vũ Tiến'!V48+'[2]Xã Vũ Vân'!V48+'[2]Xã Vũ Vinh'!V48+'[2]Xã Xuân Hòa'!V48</f>
        <v>0</v>
      </c>
      <c r="W48" s="129">
        <f>'[2]Phường 1'!W48+'[2]Phường 2'!W48+'[2]Phường 3'!W48+'[2]Phường An Đôn'!W48+'[2]Xã Hải Lệ'!W48+'[2]Phường Ninh Phong'!W48+'[2]Phường Ninh Sơn'!W48+'[2]Phường Phúc Thành'!W48+'[2]Phường Tân Thành'!W48+'[2]Phường Thanh Bình'!W48+'[2]Phường Vân Giang'!W48+'[2]Xã Ninh Nhất'!W48+'[2]Xã Ninh Phúc'!W48+'[2]Xã Ninh Tiến'!W48+'[2]Xã Song An'!W48+'[2]Xã Song Lãng'!W48+'[2]Xã Tam Quang'!W48+'[2]Xã Tân Hòa'!W48+'[2]Xã Tân Lập'!W48+'[2]Xã Tân Phong'!W48+'[2]Xã Trung An'!W48+'[2]Xã Tự Tân'!W48+'[2]Xã Việt Hùng'!W48+'[2]Xã Việt Thuận'!W48+'[2]Xã Vũ Đoài'!W48+'[2]Xã Vũ Hội'!W48+'[2]Xã Vũ Tiến'!W48+'[2]Xã Vũ Vân'!W48+'[2]Xã Vũ Vinh'!W48+'[2]Xã Xuân Hòa'!W48</f>
        <v>0</v>
      </c>
      <c r="X48" s="129">
        <f>'[2]Phường 1'!X48+'[2]Phường 2'!X48+'[2]Phường 3'!X48+'[2]Phường An Đôn'!X48+'[2]Xã Hải Lệ'!X48+'[2]Phường Ninh Phong'!X48+'[2]Phường Ninh Sơn'!X48+'[2]Phường Phúc Thành'!X48+'[2]Phường Tân Thành'!X48+'[2]Phường Thanh Bình'!X48+'[2]Phường Vân Giang'!X48+'[2]Xã Ninh Nhất'!X48+'[2]Xã Ninh Phúc'!X48+'[2]Xã Ninh Tiến'!X48+'[2]Xã Song An'!X48+'[2]Xã Song Lãng'!X48+'[2]Xã Tam Quang'!X48+'[2]Xã Tân Hòa'!X48+'[2]Xã Tân Lập'!X48+'[2]Xã Tân Phong'!X48+'[2]Xã Trung An'!X48+'[2]Xã Tự Tân'!X48+'[2]Xã Việt Hùng'!X48+'[2]Xã Việt Thuận'!X48+'[2]Xã Vũ Đoài'!X48+'[2]Xã Vũ Hội'!X48+'[2]Xã Vũ Tiến'!X48+'[2]Xã Vũ Vân'!X48+'[2]Xã Vũ Vinh'!X48+'[2]Xã Xuân Hòa'!X48</f>
        <v>0</v>
      </c>
      <c r="Y48" s="129">
        <f t="shared" si="24"/>
        <v>0</v>
      </c>
      <c r="Z48" s="130">
        <f>'[2]Phường 1'!Z48+'[2]Phường 2'!Z48+'[2]Phường 3'!Z48+'[2]Phường An Đôn'!Z48+'[2]Xã Hải Lệ'!Z48+'[2]Phường Ninh Phong'!Z48+'[2]Phường Ninh Sơn'!Z48+'[2]Phường Phúc Thành'!Z48+'[2]Phường Tân Thành'!Z48+'[2]Phường Thanh Bình'!Z48+'[2]Phường Vân Giang'!Z48+'[2]Xã Ninh Nhất'!Z48+'[2]Xã Ninh Phúc'!Z48+'[2]Xã Ninh Tiến'!Z48+'[2]Xã Song An'!Z48+'[2]Xã Song Lãng'!Z48+'[2]Xã Tam Quang'!Z48+'[2]Xã Tân Hòa'!Z48+'[2]Xã Tân Lập'!Z48+'[2]Xã Tân Phong'!Z48+'[2]Xã Trung An'!Z48+'[2]Xã Tự Tân'!Z48+'[2]Xã Việt Hùng'!Z48+'[2]Xã Việt Thuận'!Z48+'[2]Xã Vũ Đoài'!Z48+'[2]Xã Vũ Hội'!Z48+'[2]Xã Vũ Tiến'!Z48+'[2]Xã Vũ Vân'!Z48+'[2]Xã Vũ Vinh'!Z48+'[2]Xã Xuân Hòa'!Z48</f>
        <v>0</v>
      </c>
      <c r="AA48" s="130">
        <f>'[2]Phường 1'!AA48+'[2]Phường 2'!AA48+'[2]Phường 3'!AA48+'[2]Phường An Đôn'!AA48+'[2]Xã Hải Lệ'!AA48+'[2]Phường Ninh Phong'!AA48+'[2]Phường Ninh Sơn'!AA48+'[2]Phường Phúc Thành'!AA48+'[2]Phường Tân Thành'!AA48+'[2]Phường Thanh Bình'!AA48+'[2]Phường Vân Giang'!AA48+'[2]Xã Ninh Nhất'!AA48+'[2]Xã Ninh Phúc'!AA48+'[2]Xã Ninh Tiến'!AA48+'[2]Xã Song An'!AA48+'[2]Xã Song Lãng'!AA48+'[2]Xã Tam Quang'!AA48+'[2]Xã Tân Hòa'!AA48+'[2]Xã Tân Lập'!AA48+'[2]Xã Tân Phong'!AA48+'[2]Xã Trung An'!AA48+'[2]Xã Tự Tân'!AA48+'[2]Xã Việt Hùng'!AA48+'[2]Xã Việt Thuận'!AA48+'[2]Xã Vũ Đoài'!AA48+'[2]Xã Vũ Hội'!AA48+'[2]Xã Vũ Tiến'!AA48+'[2]Xã Vũ Vân'!AA48+'[2]Xã Vũ Vinh'!AA48+'[2]Xã Xuân Hòa'!AA48</f>
        <v>0</v>
      </c>
      <c r="AB48" s="130">
        <f>'[2]Phường 1'!AB48+'[2]Phường 2'!AB48+'[2]Phường 3'!AB48+'[2]Phường An Đôn'!AB48+'[2]Xã Hải Lệ'!AB48+'[2]Phường Ninh Phong'!AB48+'[2]Phường Ninh Sơn'!AB48+'[2]Phường Phúc Thành'!AB48+'[2]Phường Tân Thành'!AB48+'[2]Phường Thanh Bình'!AB48+'[2]Phường Vân Giang'!AB48+'[2]Xã Ninh Nhất'!AB48+'[2]Xã Ninh Phúc'!AB48+'[2]Xã Ninh Tiến'!AB48+'[2]Xã Song An'!AB48+'[2]Xã Song Lãng'!AB48+'[2]Xã Tam Quang'!AB48+'[2]Xã Tân Hòa'!AB48+'[2]Xã Tân Lập'!AB48+'[2]Xã Tân Phong'!AB48+'[2]Xã Trung An'!AB48+'[2]Xã Tự Tân'!AB48+'[2]Xã Việt Hùng'!AB48+'[2]Xã Việt Thuận'!AB48+'[2]Xã Vũ Đoài'!AB48+'[2]Xã Vũ Hội'!AB48+'[2]Xã Vũ Tiến'!AB48+'[2]Xã Vũ Vân'!AB48+'[2]Xã Vũ Vinh'!AB48+'[2]Xã Xuân Hòa'!AB48</f>
        <v>0</v>
      </c>
      <c r="AC48" s="130">
        <f>'[2]Phường 1'!AC48+'[2]Phường 2'!AC48+'[2]Phường 3'!AC48+'[2]Phường An Đôn'!AC48+'[2]Xã Hải Lệ'!AC48+'[2]Phường Ninh Phong'!AC48+'[2]Phường Ninh Sơn'!AC48+'[2]Phường Phúc Thành'!AC48+'[2]Phường Tân Thành'!AC48+'[2]Phường Thanh Bình'!AC48+'[2]Phường Vân Giang'!AC48+'[2]Xã Ninh Nhất'!AC48+'[2]Xã Ninh Phúc'!AC48+'[2]Xã Ninh Tiến'!AC48+'[2]Xã Song An'!AC48+'[2]Xã Song Lãng'!AC48+'[2]Xã Tam Quang'!AC48+'[2]Xã Tân Hòa'!AC48+'[2]Xã Tân Lập'!AC48+'[2]Xã Tân Phong'!AC48+'[2]Xã Trung An'!AC48+'[2]Xã Tự Tân'!AC48+'[2]Xã Việt Hùng'!AC48+'[2]Xã Việt Thuận'!AC48+'[2]Xã Vũ Đoài'!AC48+'[2]Xã Vũ Hội'!AC48+'[2]Xã Vũ Tiến'!AC48+'[2]Xã Vũ Vân'!AC48+'[2]Xã Vũ Vinh'!AC48+'[2]Xã Xuân Hòa'!AC48</f>
        <v>0</v>
      </c>
      <c r="AD48" s="130">
        <f>'[2]Phường 1'!AD48+'[2]Phường 2'!AD48+'[2]Phường 3'!AD48+'[2]Phường An Đôn'!AD48+'[2]Xã Hải Lệ'!AD48+'[2]Phường Ninh Phong'!AD48+'[2]Phường Ninh Sơn'!AD48+'[2]Phường Phúc Thành'!AD48+'[2]Phường Tân Thành'!AD48+'[2]Phường Thanh Bình'!AD48+'[2]Phường Vân Giang'!AD48+'[2]Xã Ninh Nhất'!AD48+'[2]Xã Ninh Phúc'!AD48+'[2]Xã Ninh Tiến'!AD48+'[2]Xã Song An'!AD48+'[2]Xã Song Lãng'!AD48+'[2]Xã Tam Quang'!AD48+'[2]Xã Tân Hòa'!AD48+'[2]Xã Tân Lập'!AD48+'[2]Xã Tân Phong'!AD48+'[2]Xã Trung An'!AD48+'[2]Xã Tự Tân'!AD48+'[2]Xã Việt Hùng'!AD48+'[2]Xã Việt Thuận'!AD48+'[2]Xã Vũ Đoài'!AD48+'[2]Xã Vũ Hội'!AD48+'[2]Xã Vũ Tiến'!AD48+'[2]Xã Vũ Vân'!AD48+'[2]Xã Vũ Vinh'!AD48+'[2]Xã Xuân Hòa'!AD48</f>
        <v>0</v>
      </c>
      <c r="AE48" s="130">
        <f>'[2]Phường 1'!AE48+'[2]Phường 2'!AE48+'[2]Phường 3'!AE48+'[2]Phường An Đôn'!AE48+'[2]Xã Hải Lệ'!AE48+'[2]Phường Ninh Phong'!AE48+'[2]Phường Ninh Sơn'!AE48+'[2]Phường Phúc Thành'!AE48+'[2]Phường Tân Thành'!AE48+'[2]Phường Thanh Bình'!AE48+'[2]Phường Vân Giang'!AE48+'[2]Xã Ninh Nhất'!AE48+'[2]Xã Ninh Phúc'!AE48+'[2]Xã Ninh Tiến'!AE48+'[2]Xã Song An'!AE48+'[2]Xã Song Lãng'!AE48+'[2]Xã Tam Quang'!AE48+'[2]Xã Tân Hòa'!AE48+'[2]Xã Tân Lập'!AE48+'[2]Xã Tân Phong'!AE48+'[2]Xã Trung An'!AE48+'[2]Xã Tự Tân'!AE48+'[2]Xã Việt Hùng'!AE48+'[2]Xã Việt Thuận'!AE48+'[2]Xã Vũ Đoài'!AE48+'[2]Xã Vũ Hội'!AE48+'[2]Xã Vũ Tiến'!AE48+'[2]Xã Vũ Vân'!AE48+'[2]Xã Vũ Vinh'!AE48+'[2]Xã Xuân Hòa'!AE48</f>
        <v>0</v>
      </c>
      <c r="AF48" s="130">
        <f>'[2]Phường 1'!AF48+'[2]Phường 2'!AF48+'[2]Phường 3'!AF48+'[2]Phường An Đôn'!AF48+'[2]Xã Hải Lệ'!AF48+'[2]Phường Ninh Phong'!AF48+'[2]Phường Ninh Sơn'!AF48+'[2]Phường Phúc Thành'!AF48+'[2]Phường Tân Thành'!AF48+'[2]Phường Thanh Bình'!AF48+'[2]Phường Vân Giang'!AF48+'[2]Xã Ninh Nhất'!AF48+'[2]Xã Ninh Phúc'!AF48+'[2]Xã Ninh Tiến'!AF48+'[2]Xã Song An'!AF48+'[2]Xã Song Lãng'!AF48+'[2]Xã Tam Quang'!AF48+'[2]Xã Tân Hòa'!AF48+'[2]Xã Tân Lập'!AF48+'[2]Xã Tân Phong'!AF48+'[2]Xã Trung An'!AF48+'[2]Xã Tự Tân'!AF48+'[2]Xã Việt Hùng'!AF48+'[2]Xã Việt Thuận'!AF48+'[2]Xã Vũ Đoài'!AF48+'[2]Xã Vũ Hội'!AF48+'[2]Xã Vũ Tiến'!AF48+'[2]Xã Vũ Vân'!AF48+'[2]Xã Vũ Vinh'!AF48+'[2]Xã Xuân Hòa'!AF48</f>
        <v>0</v>
      </c>
      <c r="AG48" s="130">
        <f>'[2]Phường 1'!AG48+'[2]Phường 2'!AG48+'[2]Phường 3'!AG48+'[2]Phường An Đôn'!AG48+'[2]Xã Hải Lệ'!AG48+'[2]Phường Ninh Phong'!AG48+'[2]Phường Ninh Sơn'!AG48+'[2]Phường Phúc Thành'!AG48+'[2]Phường Tân Thành'!AG48+'[2]Phường Thanh Bình'!AG48+'[2]Phường Vân Giang'!AG48+'[2]Xã Ninh Nhất'!AG48+'[2]Xã Ninh Phúc'!AG48+'[2]Xã Ninh Tiến'!AG48+'[2]Xã Song An'!AG48+'[2]Xã Song Lãng'!AG48+'[2]Xã Tam Quang'!AG48+'[2]Xã Tân Hòa'!AG48+'[2]Xã Tân Lập'!AG48+'[2]Xã Tân Phong'!AG48+'[2]Xã Trung An'!AG48+'[2]Xã Tự Tân'!AG48+'[2]Xã Việt Hùng'!AG48+'[2]Xã Việt Thuận'!AG48+'[2]Xã Vũ Đoài'!AG48+'[2]Xã Vũ Hội'!AG48+'[2]Xã Vũ Tiến'!AG48+'[2]Xã Vũ Vân'!AG48+'[2]Xã Vũ Vinh'!AG48+'[2]Xã Xuân Hòa'!AG48</f>
        <v>0</v>
      </c>
      <c r="AH48" s="130">
        <f>'[2]Phường 1'!AH48+'[2]Phường 2'!AH48+'[2]Phường 3'!AH48+'[2]Phường An Đôn'!AH48+'[2]Xã Hải Lệ'!AH48+'[2]Phường Ninh Phong'!AH48+'[2]Phường Ninh Sơn'!AH48+'[2]Phường Phúc Thành'!AH48+'[2]Phường Tân Thành'!AH48+'[2]Phường Thanh Bình'!AH48+'[2]Phường Vân Giang'!AH48+'[2]Xã Ninh Nhất'!AH48+'[2]Xã Ninh Phúc'!AH48+'[2]Xã Ninh Tiến'!AH48+'[2]Xã Song An'!AH48+'[2]Xã Song Lãng'!AH48+'[2]Xã Tam Quang'!AH48+'[2]Xã Tân Hòa'!AH48+'[2]Xã Tân Lập'!AH48+'[2]Xã Tân Phong'!AH48+'[2]Xã Trung An'!AH48+'[2]Xã Tự Tân'!AH48+'[2]Xã Việt Hùng'!AH48+'[2]Xã Việt Thuận'!AH48+'[2]Xã Vũ Đoài'!AH48+'[2]Xã Vũ Hội'!AH48+'[2]Xã Vũ Tiến'!AH48+'[2]Xã Vũ Vân'!AH48+'[2]Xã Vũ Vinh'!AH48+'[2]Xã Xuân Hòa'!AH48</f>
        <v>0</v>
      </c>
      <c r="AI48" s="130">
        <f>'[2]Phường 1'!AI48+'[2]Phường 2'!AI48+'[2]Phường 3'!AI48+'[2]Phường An Đôn'!AI48+'[2]Xã Hải Lệ'!AI48+'[2]Phường Ninh Phong'!AI48+'[2]Phường Ninh Sơn'!AI48+'[2]Phường Phúc Thành'!AI48+'[2]Phường Tân Thành'!AI48+'[2]Phường Thanh Bình'!AI48+'[2]Phường Vân Giang'!AI48+'[2]Xã Ninh Nhất'!AI48+'[2]Xã Ninh Phúc'!AI48+'[2]Xã Ninh Tiến'!AI48+'[2]Xã Song An'!AI48+'[2]Xã Song Lãng'!AI48+'[2]Xã Tam Quang'!AI48+'[2]Xã Tân Hòa'!AI48+'[2]Xã Tân Lập'!AI48+'[2]Xã Tân Phong'!AI48+'[2]Xã Trung An'!AI48+'[2]Xã Tự Tân'!AI48+'[2]Xã Việt Hùng'!AI48+'[2]Xã Việt Thuận'!AI48+'[2]Xã Vũ Đoài'!AI48+'[2]Xã Vũ Hội'!AI48+'[2]Xã Vũ Tiến'!AI48+'[2]Xã Vũ Vân'!AI48+'[2]Xã Vũ Vinh'!AI48+'[2]Xã Xuân Hòa'!AI48</f>
        <v>0</v>
      </c>
      <c r="AJ48" s="129">
        <f>SUM(AK48:AO48)</f>
        <v>0</v>
      </c>
      <c r="AK48" s="130">
        <f>'[2]Phường 1'!AK48+'[2]Phường 2'!AK48+'[2]Phường 3'!AK48+'[2]Phường An Đôn'!AK48+'[2]Xã Hải Lệ'!AK48+'[2]Phường Ninh Phong'!AK48+'[2]Phường Ninh Sơn'!AK48+'[2]Phường Phúc Thành'!AK48+'[2]Phường Tân Thành'!AK48+'[2]Phường Thanh Bình'!AK48+'[2]Phường Vân Giang'!AK48+'[2]Xã Ninh Nhất'!AK48+'[2]Xã Ninh Phúc'!AK48+'[2]Xã Ninh Tiến'!AK48+'[2]Xã Song An'!AK48+'[2]Xã Song Lãng'!AK48+'[2]Xã Tam Quang'!AK48+'[2]Xã Tân Hòa'!AK48+'[2]Xã Tân Lập'!AK48+'[2]Xã Tân Phong'!AK48+'[2]Xã Trung An'!AK48+'[2]Xã Tự Tân'!AK48+'[2]Xã Việt Hùng'!AK48+'[2]Xã Việt Thuận'!AK48+'[2]Xã Vũ Đoài'!AK48+'[2]Xã Vũ Hội'!AK48+'[2]Xã Vũ Tiến'!AK48+'[2]Xã Vũ Vân'!AK48+'[2]Xã Vũ Vinh'!AK48+'[2]Xã Xuân Hòa'!AK48</f>
        <v>0</v>
      </c>
      <c r="AL48" s="130">
        <f>'[2]Phường 1'!AL48+'[2]Phường 2'!AL48+'[2]Phường 3'!AL48+'[2]Phường An Đôn'!AL48+'[2]Xã Hải Lệ'!AL48+'[2]Phường Ninh Phong'!AL48+'[2]Phường Ninh Sơn'!AL48+'[2]Phường Phúc Thành'!AL48+'[2]Phường Tân Thành'!AL48+'[2]Phường Thanh Bình'!AL48+'[2]Phường Vân Giang'!AL48+'[2]Xã Ninh Nhất'!AL48+'[2]Xã Ninh Phúc'!AL48+'[2]Xã Ninh Tiến'!AL48+'[2]Xã Song An'!AL48+'[2]Xã Song Lãng'!AL48+'[2]Xã Tam Quang'!AL48+'[2]Xã Tân Hòa'!AL48+'[2]Xã Tân Lập'!AL48+'[2]Xã Tân Phong'!AL48+'[2]Xã Trung An'!AL48+'[2]Xã Tự Tân'!AL48+'[2]Xã Việt Hùng'!AL48+'[2]Xã Việt Thuận'!AL48+'[2]Xã Vũ Đoài'!AL48+'[2]Xã Vũ Hội'!AL48+'[2]Xã Vũ Tiến'!AL48+'[2]Xã Vũ Vân'!AL48+'[2]Xã Vũ Vinh'!AL48+'[2]Xã Xuân Hòa'!AL48</f>
        <v>0</v>
      </c>
      <c r="AM48" s="130">
        <f>'[2]Phường 1'!AM48+'[2]Phường 2'!AM48+'[2]Phường 3'!AM48+'[2]Phường An Đôn'!AM48+'[2]Xã Hải Lệ'!AM48+'[2]Phường Ninh Phong'!AM48+'[2]Phường Ninh Sơn'!AM48+'[2]Phường Phúc Thành'!AM48+'[2]Phường Tân Thành'!AM48+'[2]Phường Thanh Bình'!AM48+'[2]Phường Vân Giang'!AM48+'[2]Xã Ninh Nhất'!AM48+'[2]Xã Ninh Phúc'!AM48+'[2]Xã Ninh Tiến'!AM48+'[2]Xã Song An'!AM48+'[2]Xã Song Lãng'!AM48+'[2]Xã Tam Quang'!AM48+'[2]Xã Tân Hòa'!AM48+'[2]Xã Tân Lập'!AM48+'[2]Xã Tân Phong'!AM48+'[2]Xã Trung An'!AM48+'[2]Xã Tự Tân'!AM48+'[2]Xã Việt Hùng'!AM48+'[2]Xã Việt Thuận'!AM48+'[2]Xã Vũ Đoài'!AM48+'[2]Xã Vũ Hội'!AM48+'[2]Xã Vũ Tiến'!AM48+'[2]Xã Vũ Vân'!AM48+'[2]Xã Vũ Vinh'!AM48+'[2]Xã Xuân Hòa'!AM48</f>
        <v>0</v>
      </c>
      <c r="AN48" s="130">
        <f>'[2]Phường 1'!AN48+'[2]Phường 2'!AN48+'[2]Phường 3'!AN48+'[2]Phường An Đôn'!AN48+'[2]Xã Hải Lệ'!AN48+'[2]Phường Ninh Phong'!AN48+'[2]Phường Ninh Sơn'!AN48+'[2]Phường Phúc Thành'!AN48+'[2]Phường Tân Thành'!AN48+'[2]Phường Thanh Bình'!AN48+'[2]Phường Vân Giang'!AN48+'[2]Xã Ninh Nhất'!AN48+'[2]Xã Ninh Phúc'!AN48+'[2]Xã Ninh Tiến'!AN48+'[2]Xã Song An'!AN48+'[2]Xã Song Lãng'!AN48+'[2]Xã Tam Quang'!AN48+'[2]Xã Tân Hòa'!AN48+'[2]Xã Tân Lập'!AN48+'[2]Xã Tân Phong'!AN48+'[2]Xã Trung An'!AN48+'[2]Xã Tự Tân'!AN48+'[2]Xã Việt Hùng'!AN48+'[2]Xã Việt Thuận'!AN48+'[2]Xã Vũ Đoài'!AN48+'[2]Xã Vũ Hội'!AN48+'[2]Xã Vũ Tiến'!AN48+'[2]Xã Vũ Vân'!AN48+'[2]Xã Vũ Vinh'!AN48+'[2]Xã Xuân Hòa'!AN48</f>
        <v>0</v>
      </c>
      <c r="AO48" s="130">
        <f>'[2]Phường 1'!AO48+'[2]Phường 2'!AO48+'[2]Phường 3'!AO48+'[2]Phường An Đôn'!AO48+'[2]Xã Hải Lệ'!AO48+'[2]Phường Ninh Phong'!AO48+'[2]Phường Ninh Sơn'!AO48+'[2]Phường Phúc Thành'!AO48+'[2]Phường Tân Thành'!AO48+'[2]Phường Thanh Bình'!AO48+'[2]Phường Vân Giang'!AO48+'[2]Xã Ninh Nhất'!AO48+'[2]Xã Ninh Phúc'!AO48+'[2]Xã Ninh Tiến'!AO48+'[2]Xã Song An'!AO48+'[2]Xã Song Lãng'!AO48+'[2]Xã Tam Quang'!AO48+'[2]Xã Tân Hòa'!AO48+'[2]Xã Tân Lập'!AO48+'[2]Xã Tân Phong'!AO48+'[2]Xã Trung An'!AO48+'[2]Xã Tự Tân'!AO48+'[2]Xã Việt Hùng'!AO48+'[2]Xã Việt Thuận'!AO48+'[2]Xã Vũ Đoài'!AO48+'[2]Xã Vũ Hội'!AO48+'[2]Xã Vũ Tiến'!AO48+'[2]Xã Vũ Vân'!AO48+'[2]Xã Vũ Vinh'!AO48+'[2]Xã Xuân Hòa'!AO48</f>
        <v>0</v>
      </c>
      <c r="AP48" s="143">
        <f>$D48-$BO48</f>
        <v>0.84723999999999999</v>
      </c>
      <c r="AQ48" s="129">
        <f t="shared" si="25"/>
        <v>0</v>
      </c>
      <c r="AR48" s="130">
        <f>'[2]Phường 1'!AR48+'[2]Phường 2'!AR48+'[2]Phường 3'!AR48+'[2]Phường An Đôn'!AR48+'[2]Xã Hải Lệ'!AR48+'[2]Phường Ninh Phong'!AR48+'[2]Phường Ninh Sơn'!AR48+'[2]Phường Phúc Thành'!AR48+'[2]Phường Tân Thành'!AR48+'[2]Phường Thanh Bình'!AR48+'[2]Phường Vân Giang'!AR48+'[2]Xã Ninh Nhất'!AR48+'[2]Xã Ninh Phúc'!AR48+'[2]Xã Ninh Tiến'!AR48+'[2]Xã Song An'!AR48+'[2]Xã Song Lãng'!AR48+'[2]Xã Tam Quang'!AR48+'[2]Xã Tân Hòa'!AR48+'[2]Xã Tân Lập'!AR48+'[2]Xã Tân Phong'!AR48+'[2]Xã Trung An'!AR48+'[2]Xã Tự Tân'!AR48+'[2]Xã Việt Hùng'!AR48+'[2]Xã Việt Thuận'!AR48+'[2]Xã Vũ Đoài'!AR48+'[2]Xã Vũ Hội'!AR48+'[2]Xã Vũ Tiến'!AR48+'[2]Xã Vũ Vân'!AR48+'[2]Xã Vũ Vinh'!AR48+'[2]Xã Xuân Hòa'!AR48</f>
        <v>0</v>
      </c>
      <c r="AS48" s="130">
        <v>0</v>
      </c>
      <c r="AT48" s="130">
        <v>0</v>
      </c>
      <c r="AU48" s="130">
        <v>0</v>
      </c>
      <c r="AV48" s="130">
        <v>0</v>
      </c>
      <c r="AW48" s="130">
        <v>0</v>
      </c>
      <c r="AX48" s="130">
        <v>0</v>
      </c>
      <c r="AY48" s="130">
        <v>0</v>
      </c>
      <c r="AZ48" s="130">
        <v>0</v>
      </c>
      <c r="BA48" s="130">
        <v>0</v>
      </c>
      <c r="BB48" s="129">
        <v>0</v>
      </c>
      <c r="BC48" s="129">
        <v>0</v>
      </c>
      <c r="BD48" s="129">
        <v>0</v>
      </c>
      <c r="BE48" s="129">
        <v>0</v>
      </c>
      <c r="BF48" s="130">
        <v>0</v>
      </c>
      <c r="BG48" s="130">
        <v>0</v>
      </c>
      <c r="BH48" s="129">
        <v>0</v>
      </c>
      <c r="BI48" s="127">
        <v>0</v>
      </c>
      <c r="BJ48" s="130">
        <v>0</v>
      </c>
      <c r="BK48" s="130">
        <v>0</v>
      </c>
      <c r="BL48" s="130">
        <v>0</v>
      </c>
      <c r="BM48" s="130">
        <v>0</v>
      </c>
      <c r="BN48" s="130">
        <v>0</v>
      </c>
      <c r="BO48" s="129">
        <v>0</v>
      </c>
      <c r="BP48" s="131">
        <v>18.21</v>
      </c>
      <c r="BQ48" s="131">
        <v>19.05724</v>
      </c>
      <c r="BR48" s="92">
        <f>'17-CH'!$G48</f>
        <v>19.05724</v>
      </c>
      <c r="BS48" s="116">
        <f t="shared" si="1"/>
        <v>0</v>
      </c>
    </row>
    <row r="49" spans="1:71" ht="19.899999999999999" customHeight="1">
      <c r="A49" s="126" t="s">
        <v>67</v>
      </c>
      <c r="B49" s="88" t="s">
        <v>149</v>
      </c>
      <c r="C49" s="87" t="s">
        <v>150</v>
      </c>
      <c r="D49" s="129">
        <f>'[2]01CH'!D49</f>
        <v>364.76012599999996</v>
      </c>
      <c r="E49" s="127">
        <f t="shared" si="18"/>
        <v>0</v>
      </c>
      <c r="F49" s="129">
        <f t="shared" si="14"/>
        <v>0</v>
      </c>
      <c r="G49" s="129">
        <f>SUM(G51:G60)</f>
        <v>0</v>
      </c>
      <c r="H49" s="129">
        <f t="shared" ref="H49:AO49" si="26">SUM(H51:H60)</f>
        <v>0</v>
      </c>
      <c r="I49" s="129">
        <f t="shared" si="26"/>
        <v>0</v>
      </c>
      <c r="J49" s="129">
        <f t="shared" si="26"/>
        <v>0</v>
      </c>
      <c r="K49" s="129">
        <f t="shared" si="26"/>
        <v>0</v>
      </c>
      <c r="L49" s="129">
        <f t="shared" si="26"/>
        <v>0</v>
      </c>
      <c r="M49" s="129">
        <f t="shared" si="26"/>
        <v>0</v>
      </c>
      <c r="N49" s="130">
        <f t="shared" si="26"/>
        <v>0</v>
      </c>
      <c r="O49" s="129">
        <f t="shared" si="26"/>
        <v>0</v>
      </c>
      <c r="P49" s="129">
        <f t="shared" si="26"/>
        <v>0</v>
      </c>
      <c r="Q49" s="129">
        <f t="shared" si="26"/>
        <v>0</v>
      </c>
      <c r="R49" s="129">
        <f t="shared" si="26"/>
        <v>0</v>
      </c>
      <c r="S49" s="127">
        <f t="shared" si="26"/>
        <v>0</v>
      </c>
      <c r="T49" s="129">
        <f t="shared" si="26"/>
        <v>0</v>
      </c>
      <c r="U49" s="129">
        <f t="shared" si="26"/>
        <v>0</v>
      </c>
      <c r="V49" s="129">
        <f t="shared" si="26"/>
        <v>0</v>
      </c>
      <c r="W49" s="129">
        <f t="shared" si="26"/>
        <v>0</v>
      </c>
      <c r="X49" s="129">
        <f t="shared" si="26"/>
        <v>0</v>
      </c>
      <c r="Y49" s="129">
        <f t="shared" si="26"/>
        <v>0</v>
      </c>
      <c r="Z49" s="130">
        <f t="shared" si="26"/>
        <v>0</v>
      </c>
      <c r="AA49" s="130">
        <f t="shared" si="26"/>
        <v>0</v>
      </c>
      <c r="AB49" s="130">
        <f t="shared" si="26"/>
        <v>0</v>
      </c>
      <c r="AC49" s="130">
        <f t="shared" si="26"/>
        <v>0</v>
      </c>
      <c r="AD49" s="130">
        <f t="shared" si="26"/>
        <v>0</v>
      </c>
      <c r="AE49" s="130">
        <f t="shared" si="26"/>
        <v>0</v>
      </c>
      <c r="AF49" s="130">
        <f t="shared" si="26"/>
        <v>0</v>
      </c>
      <c r="AG49" s="130">
        <f t="shared" si="26"/>
        <v>0</v>
      </c>
      <c r="AH49" s="130">
        <f t="shared" si="26"/>
        <v>0</v>
      </c>
      <c r="AI49" s="130">
        <f t="shared" si="26"/>
        <v>0</v>
      </c>
      <c r="AJ49" s="129">
        <f t="shared" si="26"/>
        <v>0</v>
      </c>
      <c r="AK49" s="130">
        <f t="shared" si="26"/>
        <v>0</v>
      </c>
      <c r="AL49" s="130">
        <f t="shared" si="26"/>
        <v>0</v>
      </c>
      <c r="AM49" s="130">
        <f t="shared" si="26"/>
        <v>0</v>
      </c>
      <c r="AN49" s="130">
        <f t="shared" si="26"/>
        <v>0</v>
      </c>
      <c r="AO49" s="130">
        <f t="shared" si="26"/>
        <v>0</v>
      </c>
      <c r="AP49" s="130">
        <f>SUM(AP51:AP60)</f>
        <v>0</v>
      </c>
      <c r="AQ49" s="140">
        <f>D49-BO49</f>
        <v>364.76012599999996</v>
      </c>
      <c r="AR49" s="130">
        <f>SUM(AR52:AR60)</f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29">
        <v>0</v>
      </c>
      <c r="BC49" s="129">
        <v>0</v>
      </c>
      <c r="BD49" s="129">
        <v>0</v>
      </c>
      <c r="BE49" s="129">
        <v>0</v>
      </c>
      <c r="BF49" s="130">
        <v>0</v>
      </c>
      <c r="BG49" s="130">
        <v>0</v>
      </c>
      <c r="BH49" s="129">
        <v>0</v>
      </c>
      <c r="BI49" s="127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29">
        <v>0</v>
      </c>
      <c r="BP49" s="131">
        <v>4.63</v>
      </c>
      <c r="BQ49" s="131">
        <v>369.39012599999995</v>
      </c>
      <c r="BR49" s="92">
        <f>'17-CH'!$G49</f>
        <v>369.39012600000001</v>
      </c>
      <c r="BS49" s="116">
        <f t="shared" si="1"/>
        <v>0</v>
      </c>
    </row>
    <row r="50" spans="1:71" ht="19.899999999999999" customHeight="1">
      <c r="A50" s="126"/>
      <c r="B50" s="88" t="s">
        <v>45</v>
      </c>
      <c r="C50" s="87"/>
      <c r="D50" s="129">
        <f>'[2]01CH'!D50</f>
        <v>0</v>
      </c>
      <c r="E50" s="127"/>
      <c r="F50" s="129"/>
      <c r="G50" s="129"/>
      <c r="H50" s="129"/>
      <c r="I50" s="129"/>
      <c r="J50" s="129"/>
      <c r="K50" s="129"/>
      <c r="L50" s="129"/>
      <c r="M50" s="129"/>
      <c r="N50" s="130"/>
      <c r="O50" s="129"/>
      <c r="P50" s="129"/>
      <c r="Q50" s="129"/>
      <c r="R50" s="129"/>
      <c r="S50" s="127">
        <f t="shared" ref="S50:S60" si="27">SUM(T50:X50)+Y50+AJ50+AQ50+BB50+BC50+BD50+BE50+BH50</f>
        <v>0</v>
      </c>
      <c r="T50" s="129"/>
      <c r="U50" s="129"/>
      <c r="V50" s="129"/>
      <c r="W50" s="129"/>
      <c r="X50" s="129"/>
      <c r="Y50" s="129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29"/>
      <c r="AK50" s="130"/>
      <c r="AL50" s="130"/>
      <c r="AM50" s="130"/>
      <c r="AN50" s="130"/>
      <c r="AO50" s="130"/>
      <c r="AP50" s="130"/>
      <c r="AQ50" s="129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29"/>
      <c r="BC50" s="129"/>
      <c r="BD50" s="129"/>
      <c r="BE50" s="129">
        <v>0</v>
      </c>
      <c r="BF50" s="130"/>
      <c r="BG50" s="130"/>
      <c r="BH50" s="129"/>
      <c r="BI50" s="127"/>
      <c r="BJ50" s="130"/>
      <c r="BK50" s="130"/>
      <c r="BL50" s="130"/>
      <c r="BM50" s="130"/>
      <c r="BN50" s="142"/>
      <c r="BO50" s="129"/>
      <c r="BP50" s="131"/>
      <c r="BQ50" s="131"/>
      <c r="BR50" s="92">
        <f>'17-CH'!$G50</f>
        <v>0</v>
      </c>
      <c r="BS50" s="116">
        <f t="shared" si="1"/>
        <v>0</v>
      </c>
    </row>
    <row r="51" spans="1:71" ht="19.899999999999999" customHeight="1">
      <c r="A51" s="126" t="s">
        <v>137</v>
      </c>
      <c r="B51" s="88" t="s">
        <v>151</v>
      </c>
      <c r="C51" s="87" t="s">
        <v>69</v>
      </c>
      <c r="D51" s="129">
        <f>'[2]01CH'!D51</f>
        <v>249.94853699999999</v>
      </c>
      <c r="E51" s="127">
        <f t="shared" ref="E51:E73" si="28">I51+J51+K51+L51+M51+O51+P51+Q51+F51+R51</f>
        <v>0</v>
      </c>
      <c r="F51" s="129">
        <f t="shared" si="14"/>
        <v>0</v>
      </c>
      <c r="G51" s="129">
        <f>'[2]Phường 1'!G51+'[2]Phường 2'!G51+'[2]Phường 3'!G51+'[2]Phường An Đôn'!G51+'[2]Xã Hải Lệ'!G51+'[2]Phường Ninh Phong'!G51+'[2]Phường Ninh Sơn'!G51+'[2]Phường Phúc Thành'!G51+'[2]Phường Tân Thành'!G51+'[2]Phường Thanh Bình'!G51+'[2]Phường Vân Giang'!G51+'[2]Xã Ninh Nhất'!G51+'[2]Xã Ninh Phúc'!G51+'[2]Xã Ninh Tiến'!G51+'[2]Xã Song An'!G51+'[2]Xã Song Lãng'!G51+'[2]Xã Tam Quang'!G51+'[2]Xã Tân Hòa'!G51+'[2]Xã Tân Lập'!G51+'[2]Xã Tân Phong'!G51+'[2]Xã Trung An'!G51+'[2]Xã Tự Tân'!G51+'[2]Xã Việt Hùng'!G51+'[2]Xã Việt Thuận'!G51+'[2]Xã Vũ Đoài'!G51+'[2]Xã Vũ Hội'!G51+'[2]Xã Vũ Tiến'!G51+'[2]Xã Vũ Vân'!G51+'[2]Xã Vũ Vinh'!G51+'[2]Xã Xuân Hòa'!G51</f>
        <v>0</v>
      </c>
      <c r="H51" s="129">
        <f>'[2]Phường 1'!H51+'[2]Phường 2'!H51+'[2]Phường 3'!H51+'[2]Phường An Đôn'!H51+'[2]Xã Hải Lệ'!H51+'[2]Phường Ninh Phong'!H51+'[2]Phường Ninh Sơn'!H51+'[2]Phường Phúc Thành'!H51+'[2]Phường Tân Thành'!H51+'[2]Phường Thanh Bình'!H51+'[2]Phường Vân Giang'!H51+'[2]Xã Ninh Nhất'!H51+'[2]Xã Ninh Phúc'!H51+'[2]Xã Ninh Tiến'!H51+'[2]Xã Song An'!H51+'[2]Xã Song Lãng'!H51+'[2]Xã Tam Quang'!H51+'[2]Xã Tân Hòa'!H51+'[2]Xã Tân Lập'!H51+'[2]Xã Tân Phong'!H51+'[2]Xã Trung An'!H51+'[2]Xã Tự Tân'!H51+'[2]Xã Việt Hùng'!H51+'[2]Xã Việt Thuận'!H51+'[2]Xã Vũ Đoài'!H51+'[2]Xã Vũ Hội'!H51+'[2]Xã Vũ Tiến'!H51+'[2]Xã Vũ Vân'!H51+'[2]Xã Vũ Vinh'!H51+'[2]Xã Xuân Hòa'!H51</f>
        <v>0</v>
      </c>
      <c r="I51" s="129">
        <f>'[2]Phường 1'!I51+'[2]Phường 2'!I51+'[2]Phường 3'!I51+'[2]Phường An Đôn'!I51+'[2]Xã Hải Lệ'!I51+'[2]Phường Ninh Phong'!I51+'[2]Phường Ninh Sơn'!I51+'[2]Phường Phúc Thành'!I51+'[2]Phường Tân Thành'!I51+'[2]Phường Thanh Bình'!I51+'[2]Phường Vân Giang'!I51+'[2]Xã Ninh Nhất'!I51+'[2]Xã Ninh Phúc'!I51+'[2]Xã Ninh Tiến'!I51+'[2]Xã Song An'!I51+'[2]Xã Song Lãng'!I51+'[2]Xã Tam Quang'!I51+'[2]Xã Tân Hòa'!I51+'[2]Xã Tân Lập'!I51+'[2]Xã Tân Phong'!I51+'[2]Xã Trung An'!I51+'[2]Xã Tự Tân'!I51+'[2]Xã Việt Hùng'!I51+'[2]Xã Việt Thuận'!I51+'[2]Xã Vũ Đoài'!I51+'[2]Xã Vũ Hội'!I51+'[2]Xã Vũ Tiến'!I51+'[2]Xã Vũ Vân'!I51+'[2]Xã Vũ Vinh'!I51+'[2]Xã Xuân Hòa'!I51</f>
        <v>0</v>
      </c>
      <c r="J51" s="129">
        <f>'[2]Phường 1'!J51+'[2]Phường 2'!J51+'[2]Phường 3'!J51+'[2]Phường An Đôn'!J51+'[2]Xã Hải Lệ'!J51+'[2]Phường Ninh Phong'!J51+'[2]Phường Ninh Sơn'!J51+'[2]Phường Phúc Thành'!J51+'[2]Phường Tân Thành'!J51+'[2]Phường Thanh Bình'!J51+'[2]Phường Vân Giang'!J51+'[2]Xã Ninh Nhất'!J51+'[2]Xã Ninh Phúc'!J51+'[2]Xã Ninh Tiến'!J51+'[2]Xã Song An'!J51+'[2]Xã Song Lãng'!J51+'[2]Xã Tam Quang'!J51+'[2]Xã Tân Hòa'!J51+'[2]Xã Tân Lập'!J51+'[2]Xã Tân Phong'!J51+'[2]Xã Trung An'!J51+'[2]Xã Tự Tân'!J51+'[2]Xã Việt Hùng'!J51+'[2]Xã Việt Thuận'!J51+'[2]Xã Vũ Đoài'!J51+'[2]Xã Vũ Hội'!J51+'[2]Xã Vũ Tiến'!J51+'[2]Xã Vũ Vân'!J51+'[2]Xã Vũ Vinh'!J51+'[2]Xã Xuân Hòa'!J51</f>
        <v>0</v>
      </c>
      <c r="K51" s="129">
        <f>'[2]Phường 1'!K51+'[2]Phường 2'!K51+'[2]Phường 3'!K51+'[2]Phường An Đôn'!K51+'[2]Xã Hải Lệ'!K51+'[2]Phường Ninh Phong'!K51+'[2]Phường Ninh Sơn'!K51+'[2]Phường Phúc Thành'!K51+'[2]Phường Tân Thành'!K51+'[2]Phường Thanh Bình'!K51+'[2]Phường Vân Giang'!K51+'[2]Xã Ninh Nhất'!K51+'[2]Xã Ninh Phúc'!K51+'[2]Xã Ninh Tiến'!K51+'[2]Xã Song An'!K51+'[2]Xã Song Lãng'!K51+'[2]Xã Tam Quang'!K51+'[2]Xã Tân Hòa'!K51+'[2]Xã Tân Lập'!K51+'[2]Xã Tân Phong'!K51+'[2]Xã Trung An'!K51+'[2]Xã Tự Tân'!K51+'[2]Xã Việt Hùng'!K51+'[2]Xã Việt Thuận'!K51+'[2]Xã Vũ Đoài'!K51+'[2]Xã Vũ Hội'!K51+'[2]Xã Vũ Tiến'!K51+'[2]Xã Vũ Vân'!K51+'[2]Xã Vũ Vinh'!K51+'[2]Xã Xuân Hòa'!K51</f>
        <v>0</v>
      </c>
      <c r="L51" s="129">
        <f>'[2]Phường 1'!L51+'[2]Phường 2'!L51+'[2]Phường 3'!L51+'[2]Phường An Đôn'!L51+'[2]Xã Hải Lệ'!L51+'[2]Phường Ninh Phong'!L51+'[2]Phường Ninh Sơn'!L51+'[2]Phường Phúc Thành'!L51+'[2]Phường Tân Thành'!L51+'[2]Phường Thanh Bình'!L51+'[2]Phường Vân Giang'!L51+'[2]Xã Ninh Nhất'!L51+'[2]Xã Ninh Phúc'!L51+'[2]Xã Ninh Tiến'!L51+'[2]Xã Song An'!L51+'[2]Xã Song Lãng'!L51+'[2]Xã Tam Quang'!L51+'[2]Xã Tân Hòa'!L51+'[2]Xã Tân Lập'!L51+'[2]Xã Tân Phong'!L51+'[2]Xã Trung An'!L51+'[2]Xã Tự Tân'!L51+'[2]Xã Việt Hùng'!L51+'[2]Xã Việt Thuận'!L51+'[2]Xã Vũ Đoài'!L51+'[2]Xã Vũ Hội'!L51+'[2]Xã Vũ Tiến'!L51+'[2]Xã Vũ Vân'!L51+'[2]Xã Vũ Vinh'!L51+'[2]Xã Xuân Hòa'!L51</f>
        <v>0</v>
      </c>
      <c r="M51" s="129">
        <f>'[2]Phường 1'!M51+'[2]Phường 2'!M51+'[2]Phường 3'!M51+'[2]Phường An Đôn'!M51+'[2]Xã Hải Lệ'!M51+'[2]Phường Ninh Phong'!M51+'[2]Phường Ninh Sơn'!M51+'[2]Phường Phúc Thành'!M51+'[2]Phường Tân Thành'!M51+'[2]Phường Thanh Bình'!M51+'[2]Phường Vân Giang'!M51+'[2]Xã Ninh Nhất'!M51+'[2]Xã Ninh Phúc'!M51+'[2]Xã Ninh Tiến'!M51+'[2]Xã Song An'!M51+'[2]Xã Song Lãng'!M51+'[2]Xã Tam Quang'!M51+'[2]Xã Tân Hòa'!M51+'[2]Xã Tân Lập'!M51+'[2]Xã Tân Phong'!M51+'[2]Xã Trung An'!M51+'[2]Xã Tự Tân'!M51+'[2]Xã Việt Hùng'!M51+'[2]Xã Việt Thuận'!M51+'[2]Xã Vũ Đoài'!M51+'[2]Xã Vũ Hội'!M51+'[2]Xã Vũ Tiến'!M51+'[2]Xã Vũ Vân'!M51+'[2]Xã Vũ Vinh'!M51+'[2]Xã Xuân Hòa'!M51</f>
        <v>0</v>
      </c>
      <c r="N51" s="130">
        <f>'[2]Phường 1'!N51+'[2]Phường 2'!N51+'[2]Phường 3'!N51+'[2]Phường An Đôn'!N51+'[2]Xã Hải Lệ'!N51+'[2]Phường Ninh Phong'!N51+'[2]Phường Ninh Sơn'!N51+'[2]Phường Phúc Thành'!N51+'[2]Phường Tân Thành'!N51+'[2]Phường Thanh Bình'!N51+'[2]Phường Vân Giang'!N51+'[2]Xã Ninh Nhất'!N51+'[2]Xã Ninh Phúc'!N51+'[2]Xã Ninh Tiến'!N51+'[2]Xã Song An'!N51+'[2]Xã Song Lãng'!N51+'[2]Xã Tam Quang'!N51+'[2]Xã Tân Hòa'!N51+'[2]Xã Tân Lập'!N51+'[2]Xã Tân Phong'!N51+'[2]Xã Trung An'!N51+'[2]Xã Tự Tân'!N51+'[2]Xã Việt Hùng'!N51+'[2]Xã Việt Thuận'!N51+'[2]Xã Vũ Đoài'!N51+'[2]Xã Vũ Hội'!N51+'[2]Xã Vũ Tiến'!N51+'[2]Xã Vũ Vân'!N51+'[2]Xã Vũ Vinh'!N51+'[2]Xã Xuân Hòa'!N51</f>
        <v>0</v>
      </c>
      <c r="O51" s="129">
        <f>'[2]Phường 1'!O51+'[2]Phường 2'!O51+'[2]Phường 3'!O51+'[2]Phường An Đôn'!O51+'[2]Xã Hải Lệ'!O51+'[2]Phường Ninh Phong'!O51+'[2]Phường Ninh Sơn'!O51+'[2]Phường Phúc Thành'!O51+'[2]Phường Tân Thành'!O51+'[2]Phường Thanh Bình'!O51+'[2]Phường Vân Giang'!O51+'[2]Xã Ninh Nhất'!O51+'[2]Xã Ninh Phúc'!O51+'[2]Xã Ninh Tiến'!O51+'[2]Xã Song An'!O51+'[2]Xã Song Lãng'!O51+'[2]Xã Tam Quang'!O51+'[2]Xã Tân Hòa'!O51+'[2]Xã Tân Lập'!O51+'[2]Xã Tân Phong'!O51+'[2]Xã Trung An'!O51+'[2]Xã Tự Tân'!O51+'[2]Xã Việt Hùng'!O51+'[2]Xã Việt Thuận'!O51+'[2]Xã Vũ Đoài'!O51+'[2]Xã Vũ Hội'!O51+'[2]Xã Vũ Tiến'!O51+'[2]Xã Vũ Vân'!O51+'[2]Xã Vũ Vinh'!O51+'[2]Xã Xuân Hòa'!O51</f>
        <v>0</v>
      </c>
      <c r="P51" s="129">
        <f>'[2]Phường 1'!P51+'[2]Phường 2'!P51+'[2]Phường 3'!P51+'[2]Phường An Đôn'!P51+'[2]Xã Hải Lệ'!P51+'[2]Phường Ninh Phong'!P51+'[2]Phường Ninh Sơn'!P51+'[2]Phường Phúc Thành'!P51+'[2]Phường Tân Thành'!P51+'[2]Phường Thanh Bình'!P51+'[2]Phường Vân Giang'!P51+'[2]Xã Ninh Nhất'!P51+'[2]Xã Ninh Phúc'!P51+'[2]Xã Ninh Tiến'!P51+'[2]Xã Song An'!P51+'[2]Xã Song Lãng'!P51+'[2]Xã Tam Quang'!P51+'[2]Xã Tân Hòa'!P51+'[2]Xã Tân Lập'!P51+'[2]Xã Tân Phong'!P51+'[2]Xã Trung An'!P51+'[2]Xã Tự Tân'!P51+'[2]Xã Việt Hùng'!P51+'[2]Xã Việt Thuận'!P51+'[2]Xã Vũ Đoài'!P51+'[2]Xã Vũ Hội'!P51+'[2]Xã Vũ Tiến'!P51+'[2]Xã Vũ Vân'!P51+'[2]Xã Vũ Vinh'!P51+'[2]Xã Xuân Hòa'!P51</f>
        <v>0</v>
      </c>
      <c r="Q51" s="129">
        <f>'[2]Phường 1'!Q51+'[2]Phường 2'!Q51+'[2]Phường 3'!Q51+'[2]Phường An Đôn'!Q51+'[2]Xã Hải Lệ'!Q51+'[2]Phường Ninh Phong'!Q51+'[2]Phường Ninh Sơn'!Q51+'[2]Phường Phúc Thành'!Q51+'[2]Phường Tân Thành'!Q51+'[2]Phường Thanh Bình'!Q51+'[2]Phường Vân Giang'!Q51+'[2]Xã Ninh Nhất'!Q51+'[2]Xã Ninh Phúc'!Q51+'[2]Xã Ninh Tiến'!Q51+'[2]Xã Song An'!Q51+'[2]Xã Song Lãng'!Q51+'[2]Xã Tam Quang'!Q51+'[2]Xã Tân Hòa'!Q51+'[2]Xã Tân Lập'!Q51+'[2]Xã Tân Phong'!Q51+'[2]Xã Trung An'!Q51+'[2]Xã Tự Tân'!Q51+'[2]Xã Việt Hùng'!Q51+'[2]Xã Việt Thuận'!Q51+'[2]Xã Vũ Đoài'!Q51+'[2]Xã Vũ Hội'!Q51+'[2]Xã Vũ Tiến'!Q51+'[2]Xã Vũ Vân'!Q51+'[2]Xã Vũ Vinh'!Q51+'[2]Xã Xuân Hòa'!Q51</f>
        <v>0</v>
      </c>
      <c r="R51" s="129">
        <f>'[2]Phường 1'!R51+'[2]Phường 2'!R51+'[2]Phường 3'!R51+'[2]Phường An Đôn'!R51+'[2]Xã Hải Lệ'!R51+'[2]Phường Ninh Phong'!R51+'[2]Phường Ninh Sơn'!R51+'[2]Phường Phúc Thành'!R51+'[2]Phường Tân Thành'!R51+'[2]Phường Thanh Bình'!R51+'[2]Phường Vân Giang'!R51+'[2]Xã Ninh Nhất'!R51+'[2]Xã Ninh Phúc'!R51+'[2]Xã Ninh Tiến'!R51+'[2]Xã Song An'!R51+'[2]Xã Song Lãng'!R51+'[2]Xã Tam Quang'!R51+'[2]Xã Tân Hòa'!R51+'[2]Xã Tân Lập'!R51+'[2]Xã Tân Phong'!R51+'[2]Xã Trung An'!R51+'[2]Xã Tự Tân'!R51+'[2]Xã Việt Hùng'!R51+'[2]Xã Việt Thuận'!R51+'[2]Xã Vũ Đoài'!R51+'[2]Xã Vũ Hội'!R51+'[2]Xã Vũ Tiến'!R51+'[2]Xã Vũ Vân'!R51+'[2]Xã Vũ Vinh'!R51+'[2]Xã Xuân Hòa'!R51</f>
        <v>0</v>
      </c>
      <c r="S51" s="127">
        <f t="shared" si="27"/>
        <v>0</v>
      </c>
      <c r="T51" s="129">
        <f>'[2]Phường 1'!T51+'[2]Phường 2'!T51+'[2]Phường 3'!T51+'[2]Phường An Đôn'!T51+'[2]Xã Hải Lệ'!T51+'[2]Phường Ninh Phong'!T51+'[2]Phường Ninh Sơn'!T51+'[2]Phường Phúc Thành'!T51+'[2]Phường Tân Thành'!T51+'[2]Phường Thanh Bình'!T51+'[2]Phường Vân Giang'!T51+'[2]Xã Ninh Nhất'!T51+'[2]Xã Ninh Phúc'!T51+'[2]Xã Ninh Tiến'!T51+'[2]Xã Song An'!T51+'[2]Xã Song Lãng'!T51+'[2]Xã Tam Quang'!T51+'[2]Xã Tân Hòa'!T51+'[2]Xã Tân Lập'!T51+'[2]Xã Tân Phong'!T51+'[2]Xã Trung An'!T51+'[2]Xã Tự Tân'!T51+'[2]Xã Việt Hùng'!T51+'[2]Xã Việt Thuận'!T51+'[2]Xã Vũ Đoài'!T51+'[2]Xã Vũ Hội'!T51+'[2]Xã Vũ Tiến'!T51+'[2]Xã Vũ Vân'!T51+'[2]Xã Vũ Vinh'!T51+'[2]Xã Xuân Hòa'!T51</f>
        <v>0</v>
      </c>
      <c r="U51" s="129">
        <f>'[2]Phường 1'!U51+'[2]Phường 2'!U51+'[2]Phường 3'!U51+'[2]Phường An Đôn'!U51+'[2]Xã Hải Lệ'!U51+'[2]Phường Ninh Phong'!U51+'[2]Phường Ninh Sơn'!U51+'[2]Phường Phúc Thành'!U51+'[2]Phường Tân Thành'!U51+'[2]Phường Thanh Bình'!U51+'[2]Phường Vân Giang'!U51+'[2]Xã Ninh Nhất'!U51+'[2]Xã Ninh Phúc'!U51+'[2]Xã Ninh Tiến'!U51+'[2]Xã Song An'!U51+'[2]Xã Song Lãng'!U51+'[2]Xã Tam Quang'!U51+'[2]Xã Tân Hòa'!U51+'[2]Xã Tân Lập'!U51+'[2]Xã Tân Phong'!U51+'[2]Xã Trung An'!U51+'[2]Xã Tự Tân'!U51+'[2]Xã Việt Hùng'!U51+'[2]Xã Việt Thuận'!U51+'[2]Xã Vũ Đoài'!U51+'[2]Xã Vũ Hội'!U51+'[2]Xã Vũ Tiến'!U51+'[2]Xã Vũ Vân'!U51+'[2]Xã Vũ Vinh'!U51+'[2]Xã Xuân Hòa'!U51</f>
        <v>0</v>
      </c>
      <c r="V51" s="129">
        <f>'[2]Phường 1'!V51+'[2]Phường 2'!V51+'[2]Phường 3'!V51+'[2]Phường An Đôn'!V51+'[2]Xã Hải Lệ'!V51+'[2]Phường Ninh Phong'!V51+'[2]Phường Ninh Sơn'!V51+'[2]Phường Phúc Thành'!V51+'[2]Phường Tân Thành'!V51+'[2]Phường Thanh Bình'!V51+'[2]Phường Vân Giang'!V51+'[2]Xã Ninh Nhất'!V51+'[2]Xã Ninh Phúc'!V51+'[2]Xã Ninh Tiến'!V51+'[2]Xã Song An'!V51+'[2]Xã Song Lãng'!V51+'[2]Xã Tam Quang'!V51+'[2]Xã Tân Hòa'!V51+'[2]Xã Tân Lập'!V51+'[2]Xã Tân Phong'!V51+'[2]Xã Trung An'!V51+'[2]Xã Tự Tân'!V51+'[2]Xã Việt Hùng'!V51+'[2]Xã Việt Thuận'!V51+'[2]Xã Vũ Đoài'!V51+'[2]Xã Vũ Hội'!V51+'[2]Xã Vũ Tiến'!V51+'[2]Xã Vũ Vân'!V51+'[2]Xã Vũ Vinh'!V51+'[2]Xã Xuân Hòa'!V51</f>
        <v>0</v>
      </c>
      <c r="W51" s="129">
        <f>'[2]Phường 1'!W51+'[2]Phường 2'!W51+'[2]Phường 3'!W51+'[2]Phường An Đôn'!W51+'[2]Xã Hải Lệ'!W51+'[2]Phường Ninh Phong'!W51+'[2]Phường Ninh Sơn'!W51+'[2]Phường Phúc Thành'!W51+'[2]Phường Tân Thành'!W51+'[2]Phường Thanh Bình'!W51+'[2]Phường Vân Giang'!W51+'[2]Xã Ninh Nhất'!W51+'[2]Xã Ninh Phúc'!W51+'[2]Xã Ninh Tiến'!W51+'[2]Xã Song An'!W51+'[2]Xã Song Lãng'!W51+'[2]Xã Tam Quang'!W51+'[2]Xã Tân Hòa'!W51+'[2]Xã Tân Lập'!W51+'[2]Xã Tân Phong'!W51+'[2]Xã Trung An'!W51+'[2]Xã Tự Tân'!W51+'[2]Xã Việt Hùng'!W51+'[2]Xã Việt Thuận'!W51+'[2]Xã Vũ Đoài'!W51+'[2]Xã Vũ Hội'!W51+'[2]Xã Vũ Tiến'!W51+'[2]Xã Vũ Vân'!W51+'[2]Xã Vũ Vinh'!W51+'[2]Xã Xuân Hòa'!W51</f>
        <v>0</v>
      </c>
      <c r="X51" s="129">
        <f>'[2]Phường 1'!X51+'[2]Phường 2'!X51+'[2]Phường 3'!X51+'[2]Phường An Đôn'!X51+'[2]Xã Hải Lệ'!X51+'[2]Phường Ninh Phong'!X51+'[2]Phường Ninh Sơn'!X51+'[2]Phường Phúc Thành'!X51+'[2]Phường Tân Thành'!X51+'[2]Phường Thanh Bình'!X51+'[2]Phường Vân Giang'!X51+'[2]Xã Ninh Nhất'!X51+'[2]Xã Ninh Phúc'!X51+'[2]Xã Ninh Tiến'!X51+'[2]Xã Song An'!X51+'[2]Xã Song Lãng'!X51+'[2]Xã Tam Quang'!X51+'[2]Xã Tân Hòa'!X51+'[2]Xã Tân Lập'!X51+'[2]Xã Tân Phong'!X51+'[2]Xã Trung An'!X51+'[2]Xã Tự Tân'!X51+'[2]Xã Việt Hùng'!X51+'[2]Xã Việt Thuận'!X51+'[2]Xã Vũ Đoài'!X51+'[2]Xã Vũ Hội'!X51+'[2]Xã Vũ Tiến'!X51+'[2]Xã Vũ Vân'!X51+'[2]Xã Vũ Vinh'!X51+'[2]Xã Xuân Hòa'!X51</f>
        <v>0</v>
      </c>
      <c r="Y51" s="129">
        <f>SUM(Z51:AI51)</f>
        <v>0</v>
      </c>
      <c r="Z51" s="130">
        <f>'[2]Phường 1'!Z51+'[2]Phường 2'!Z51+'[2]Phường 3'!Z51+'[2]Phường An Đôn'!Z51+'[2]Xã Hải Lệ'!Z51+'[2]Phường Ninh Phong'!Z51+'[2]Phường Ninh Sơn'!Z51+'[2]Phường Phúc Thành'!Z51+'[2]Phường Tân Thành'!Z51+'[2]Phường Thanh Bình'!Z51+'[2]Phường Vân Giang'!Z51+'[2]Xã Ninh Nhất'!Z51+'[2]Xã Ninh Phúc'!Z51+'[2]Xã Ninh Tiến'!Z51+'[2]Xã Song An'!Z51+'[2]Xã Song Lãng'!Z51+'[2]Xã Tam Quang'!Z51+'[2]Xã Tân Hòa'!Z51+'[2]Xã Tân Lập'!Z51+'[2]Xã Tân Phong'!Z51+'[2]Xã Trung An'!Z51+'[2]Xã Tự Tân'!Z51+'[2]Xã Việt Hùng'!Z51+'[2]Xã Việt Thuận'!Z51+'[2]Xã Vũ Đoài'!Z51+'[2]Xã Vũ Hội'!Z51+'[2]Xã Vũ Tiến'!Z51+'[2]Xã Vũ Vân'!Z51+'[2]Xã Vũ Vinh'!Z51+'[2]Xã Xuân Hòa'!Z51</f>
        <v>0</v>
      </c>
      <c r="AA51" s="130">
        <f>'[2]Phường 1'!AA51+'[2]Phường 2'!AA51+'[2]Phường 3'!AA51+'[2]Phường An Đôn'!AA51+'[2]Xã Hải Lệ'!AA51+'[2]Phường Ninh Phong'!AA51+'[2]Phường Ninh Sơn'!AA51+'[2]Phường Phúc Thành'!AA51+'[2]Phường Tân Thành'!AA51+'[2]Phường Thanh Bình'!AA51+'[2]Phường Vân Giang'!AA51+'[2]Xã Ninh Nhất'!AA51+'[2]Xã Ninh Phúc'!AA51+'[2]Xã Ninh Tiến'!AA51+'[2]Xã Song An'!AA51+'[2]Xã Song Lãng'!AA51+'[2]Xã Tam Quang'!AA51+'[2]Xã Tân Hòa'!AA51+'[2]Xã Tân Lập'!AA51+'[2]Xã Tân Phong'!AA51+'[2]Xã Trung An'!AA51+'[2]Xã Tự Tân'!AA51+'[2]Xã Việt Hùng'!AA51+'[2]Xã Việt Thuận'!AA51+'[2]Xã Vũ Đoài'!AA51+'[2]Xã Vũ Hội'!AA51+'[2]Xã Vũ Tiến'!AA51+'[2]Xã Vũ Vân'!AA51+'[2]Xã Vũ Vinh'!AA51+'[2]Xã Xuân Hòa'!AA51</f>
        <v>0</v>
      </c>
      <c r="AB51" s="130">
        <f>'[2]Phường 1'!AB51+'[2]Phường 2'!AB51+'[2]Phường 3'!AB51+'[2]Phường An Đôn'!AB51+'[2]Xã Hải Lệ'!AB51+'[2]Phường Ninh Phong'!AB51+'[2]Phường Ninh Sơn'!AB51+'[2]Phường Phúc Thành'!AB51+'[2]Phường Tân Thành'!AB51+'[2]Phường Thanh Bình'!AB51+'[2]Phường Vân Giang'!AB51+'[2]Xã Ninh Nhất'!AB51+'[2]Xã Ninh Phúc'!AB51+'[2]Xã Ninh Tiến'!AB51+'[2]Xã Song An'!AB51+'[2]Xã Song Lãng'!AB51+'[2]Xã Tam Quang'!AB51+'[2]Xã Tân Hòa'!AB51+'[2]Xã Tân Lập'!AB51+'[2]Xã Tân Phong'!AB51+'[2]Xã Trung An'!AB51+'[2]Xã Tự Tân'!AB51+'[2]Xã Việt Hùng'!AB51+'[2]Xã Việt Thuận'!AB51+'[2]Xã Vũ Đoài'!AB51+'[2]Xã Vũ Hội'!AB51+'[2]Xã Vũ Tiến'!AB51+'[2]Xã Vũ Vân'!AB51+'[2]Xã Vũ Vinh'!AB51+'[2]Xã Xuân Hòa'!AB51</f>
        <v>0</v>
      </c>
      <c r="AC51" s="130">
        <f>'[2]Phường 1'!AC51+'[2]Phường 2'!AC51+'[2]Phường 3'!AC51+'[2]Phường An Đôn'!AC51+'[2]Xã Hải Lệ'!AC51+'[2]Phường Ninh Phong'!AC51+'[2]Phường Ninh Sơn'!AC51+'[2]Phường Phúc Thành'!AC51+'[2]Phường Tân Thành'!AC51+'[2]Phường Thanh Bình'!AC51+'[2]Phường Vân Giang'!AC51+'[2]Xã Ninh Nhất'!AC51+'[2]Xã Ninh Phúc'!AC51+'[2]Xã Ninh Tiến'!AC51+'[2]Xã Song An'!AC51+'[2]Xã Song Lãng'!AC51+'[2]Xã Tam Quang'!AC51+'[2]Xã Tân Hòa'!AC51+'[2]Xã Tân Lập'!AC51+'[2]Xã Tân Phong'!AC51+'[2]Xã Trung An'!AC51+'[2]Xã Tự Tân'!AC51+'[2]Xã Việt Hùng'!AC51+'[2]Xã Việt Thuận'!AC51+'[2]Xã Vũ Đoài'!AC51+'[2]Xã Vũ Hội'!AC51+'[2]Xã Vũ Tiến'!AC51+'[2]Xã Vũ Vân'!AC51+'[2]Xã Vũ Vinh'!AC51+'[2]Xã Xuân Hòa'!AC51</f>
        <v>0</v>
      </c>
      <c r="AD51" s="130">
        <f>'[2]Phường 1'!AD51+'[2]Phường 2'!AD51+'[2]Phường 3'!AD51+'[2]Phường An Đôn'!AD51+'[2]Xã Hải Lệ'!AD51+'[2]Phường Ninh Phong'!AD51+'[2]Phường Ninh Sơn'!AD51+'[2]Phường Phúc Thành'!AD51+'[2]Phường Tân Thành'!AD51+'[2]Phường Thanh Bình'!AD51+'[2]Phường Vân Giang'!AD51+'[2]Xã Ninh Nhất'!AD51+'[2]Xã Ninh Phúc'!AD51+'[2]Xã Ninh Tiến'!AD51+'[2]Xã Song An'!AD51+'[2]Xã Song Lãng'!AD51+'[2]Xã Tam Quang'!AD51+'[2]Xã Tân Hòa'!AD51+'[2]Xã Tân Lập'!AD51+'[2]Xã Tân Phong'!AD51+'[2]Xã Trung An'!AD51+'[2]Xã Tự Tân'!AD51+'[2]Xã Việt Hùng'!AD51+'[2]Xã Việt Thuận'!AD51+'[2]Xã Vũ Đoài'!AD51+'[2]Xã Vũ Hội'!AD51+'[2]Xã Vũ Tiến'!AD51+'[2]Xã Vũ Vân'!AD51+'[2]Xã Vũ Vinh'!AD51+'[2]Xã Xuân Hòa'!AD51</f>
        <v>0</v>
      </c>
      <c r="AE51" s="130">
        <f>'[2]Phường 1'!AE51+'[2]Phường 2'!AE51+'[2]Phường 3'!AE51+'[2]Phường An Đôn'!AE51+'[2]Xã Hải Lệ'!AE51+'[2]Phường Ninh Phong'!AE51+'[2]Phường Ninh Sơn'!AE51+'[2]Phường Phúc Thành'!AE51+'[2]Phường Tân Thành'!AE51+'[2]Phường Thanh Bình'!AE51+'[2]Phường Vân Giang'!AE51+'[2]Xã Ninh Nhất'!AE51+'[2]Xã Ninh Phúc'!AE51+'[2]Xã Ninh Tiến'!AE51+'[2]Xã Song An'!AE51+'[2]Xã Song Lãng'!AE51+'[2]Xã Tam Quang'!AE51+'[2]Xã Tân Hòa'!AE51+'[2]Xã Tân Lập'!AE51+'[2]Xã Tân Phong'!AE51+'[2]Xã Trung An'!AE51+'[2]Xã Tự Tân'!AE51+'[2]Xã Việt Hùng'!AE51+'[2]Xã Việt Thuận'!AE51+'[2]Xã Vũ Đoài'!AE51+'[2]Xã Vũ Hội'!AE51+'[2]Xã Vũ Tiến'!AE51+'[2]Xã Vũ Vân'!AE51+'[2]Xã Vũ Vinh'!AE51+'[2]Xã Xuân Hòa'!AE51</f>
        <v>0</v>
      </c>
      <c r="AF51" s="130">
        <f>'[2]Phường 1'!AF51+'[2]Phường 2'!AF51+'[2]Phường 3'!AF51+'[2]Phường An Đôn'!AF51+'[2]Xã Hải Lệ'!AF51+'[2]Phường Ninh Phong'!AF51+'[2]Phường Ninh Sơn'!AF51+'[2]Phường Phúc Thành'!AF51+'[2]Phường Tân Thành'!AF51+'[2]Phường Thanh Bình'!AF51+'[2]Phường Vân Giang'!AF51+'[2]Xã Ninh Nhất'!AF51+'[2]Xã Ninh Phúc'!AF51+'[2]Xã Ninh Tiến'!AF51+'[2]Xã Song An'!AF51+'[2]Xã Song Lãng'!AF51+'[2]Xã Tam Quang'!AF51+'[2]Xã Tân Hòa'!AF51+'[2]Xã Tân Lập'!AF51+'[2]Xã Tân Phong'!AF51+'[2]Xã Trung An'!AF51+'[2]Xã Tự Tân'!AF51+'[2]Xã Việt Hùng'!AF51+'[2]Xã Việt Thuận'!AF51+'[2]Xã Vũ Đoài'!AF51+'[2]Xã Vũ Hội'!AF51+'[2]Xã Vũ Tiến'!AF51+'[2]Xã Vũ Vân'!AF51+'[2]Xã Vũ Vinh'!AF51+'[2]Xã Xuân Hòa'!AF51</f>
        <v>0</v>
      </c>
      <c r="AG51" s="130">
        <f>'[2]Phường 1'!AG51+'[2]Phường 2'!AG51+'[2]Phường 3'!AG51+'[2]Phường An Đôn'!AG51+'[2]Xã Hải Lệ'!AG51+'[2]Phường Ninh Phong'!AG51+'[2]Phường Ninh Sơn'!AG51+'[2]Phường Phúc Thành'!AG51+'[2]Phường Tân Thành'!AG51+'[2]Phường Thanh Bình'!AG51+'[2]Phường Vân Giang'!AG51+'[2]Xã Ninh Nhất'!AG51+'[2]Xã Ninh Phúc'!AG51+'[2]Xã Ninh Tiến'!AG51+'[2]Xã Song An'!AG51+'[2]Xã Song Lãng'!AG51+'[2]Xã Tam Quang'!AG51+'[2]Xã Tân Hòa'!AG51+'[2]Xã Tân Lập'!AG51+'[2]Xã Tân Phong'!AG51+'[2]Xã Trung An'!AG51+'[2]Xã Tự Tân'!AG51+'[2]Xã Việt Hùng'!AG51+'[2]Xã Việt Thuận'!AG51+'[2]Xã Vũ Đoài'!AG51+'[2]Xã Vũ Hội'!AG51+'[2]Xã Vũ Tiến'!AG51+'[2]Xã Vũ Vân'!AG51+'[2]Xã Vũ Vinh'!AG51+'[2]Xã Xuân Hòa'!AG51</f>
        <v>0</v>
      </c>
      <c r="AH51" s="130">
        <f>'[2]Phường 1'!AH51+'[2]Phường 2'!AH51+'[2]Phường 3'!AH51+'[2]Phường An Đôn'!AH51+'[2]Xã Hải Lệ'!AH51+'[2]Phường Ninh Phong'!AH51+'[2]Phường Ninh Sơn'!AH51+'[2]Phường Phúc Thành'!AH51+'[2]Phường Tân Thành'!AH51+'[2]Phường Thanh Bình'!AH51+'[2]Phường Vân Giang'!AH51+'[2]Xã Ninh Nhất'!AH51+'[2]Xã Ninh Phúc'!AH51+'[2]Xã Ninh Tiến'!AH51+'[2]Xã Song An'!AH51+'[2]Xã Song Lãng'!AH51+'[2]Xã Tam Quang'!AH51+'[2]Xã Tân Hòa'!AH51+'[2]Xã Tân Lập'!AH51+'[2]Xã Tân Phong'!AH51+'[2]Xã Trung An'!AH51+'[2]Xã Tự Tân'!AH51+'[2]Xã Việt Hùng'!AH51+'[2]Xã Việt Thuận'!AH51+'[2]Xã Vũ Đoài'!AH51+'[2]Xã Vũ Hội'!AH51+'[2]Xã Vũ Tiến'!AH51+'[2]Xã Vũ Vân'!AH51+'[2]Xã Vũ Vinh'!AH51+'[2]Xã Xuân Hòa'!AH51</f>
        <v>0</v>
      </c>
      <c r="AI51" s="130">
        <f>'[2]Phường 1'!AI51+'[2]Phường 2'!AI51+'[2]Phường 3'!AI51+'[2]Phường An Đôn'!AI51+'[2]Xã Hải Lệ'!AI51+'[2]Phường Ninh Phong'!AI51+'[2]Phường Ninh Sơn'!AI51+'[2]Phường Phúc Thành'!AI51+'[2]Phường Tân Thành'!AI51+'[2]Phường Thanh Bình'!AI51+'[2]Phường Vân Giang'!AI51+'[2]Xã Ninh Nhất'!AI51+'[2]Xã Ninh Phúc'!AI51+'[2]Xã Ninh Tiến'!AI51+'[2]Xã Song An'!AI51+'[2]Xã Song Lãng'!AI51+'[2]Xã Tam Quang'!AI51+'[2]Xã Tân Hòa'!AI51+'[2]Xã Tân Lập'!AI51+'[2]Xã Tân Phong'!AI51+'[2]Xã Trung An'!AI51+'[2]Xã Tự Tân'!AI51+'[2]Xã Việt Hùng'!AI51+'[2]Xã Việt Thuận'!AI51+'[2]Xã Vũ Đoài'!AI51+'[2]Xã Vũ Hội'!AI51+'[2]Xã Vũ Tiến'!AI51+'[2]Xã Vũ Vân'!AI51+'[2]Xã Vũ Vinh'!AI51+'[2]Xã Xuân Hòa'!AI51</f>
        <v>0</v>
      </c>
      <c r="AJ51" s="129">
        <f>SUM(AK51:AP51)</f>
        <v>0</v>
      </c>
      <c r="AK51" s="130">
        <f>'[2]Phường 1'!AK51+'[2]Phường 2'!AK51+'[2]Phường 3'!AK51+'[2]Phường An Đôn'!AK51+'[2]Xã Hải Lệ'!AK51+'[2]Phường Ninh Phong'!AK51+'[2]Phường Ninh Sơn'!AK51+'[2]Phường Phúc Thành'!AK51+'[2]Phường Tân Thành'!AK51+'[2]Phường Thanh Bình'!AK51+'[2]Phường Vân Giang'!AK51+'[2]Xã Ninh Nhất'!AK51+'[2]Xã Ninh Phúc'!AK51+'[2]Xã Ninh Tiến'!AK51+'[2]Xã Song An'!AK51+'[2]Xã Song Lãng'!AK51+'[2]Xã Tam Quang'!AK51+'[2]Xã Tân Hòa'!AK51+'[2]Xã Tân Lập'!AK51+'[2]Xã Tân Phong'!AK51+'[2]Xã Trung An'!AK51+'[2]Xã Tự Tân'!AK51+'[2]Xã Việt Hùng'!AK51+'[2]Xã Việt Thuận'!AK51+'[2]Xã Vũ Đoài'!AK51+'[2]Xã Vũ Hội'!AK51+'[2]Xã Vũ Tiến'!AK51+'[2]Xã Vũ Vân'!AK51+'[2]Xã Vũ Vinh'!AK51+'[2]Xã Xuân Hòa'!AK51</f>
        <v>0</v>
      </c>
      <c r="AL51" s="130">
        <f>'[2]Phường 1'!AL51+'[2]Phường 2'!AL51+'[2]Phường 3'!AL51+'[2]Phường An Đôn'!AL51+'[2]Xã Hải Lệ'!AL51+'[2]Phường Ninh Phong'!AL51+'[2]Phường Ninh Sơn'!AL51+'[2]Phường Phúc Thành'!AL51+'[2]Phường Tân Thành'!AL51+'[2]Phường Thanh Bình'!AL51+'[2]Phường Vân Giang'!AL51+'[2]Xã Ninh Nhất'!AL51+'[2]Xã Ninh Phúc'!AL51+'[2]Xã Ninh Tiến'!AL51+'[2]Xã Song An'!AL51+'[2]Xã Song Lãng'!AL51+'[2]Xã Tam Quang'!AL51+'[2]Xã Tân Hòa'!AL51+'[2]Xã Tân Lập'!AL51+'[2]Xã Tân Phong'!AL51+'[2]Xã Trung An'!AL51+'[2]Xã Tự Tân'!AL51+'[2]Xã Việt Hùng'!AL51+'[2]Xã Việt Thuận'!AL51+'[2]Xã Vũ Đoài'!AL51+'[2]Xã Vũ Hội'!AL51+'[2]Xã Vũ Tiến'!AL51+'[2]Xã Vũ Vân'!AL51+'[2]Xã Vũ Vinh'!AL51+'[2]Xã Xuân Hòa'!AL51</f>
        <v>0</v>
      </c>
      <c r="AM51" s="130">
        <f>'[2]Phường 1'!AM51+'[2]Phường 2'!AM51+'[2]Phường 3'!AM51+'[2]Phường An Đôn'!AM51+'[2]Xã Hải Lệ'!AM51+'[2]Phường Ninh Phong'!AM51+'[2]Phường Ninh Sơn'!AM51+'[2]Phường Phúc Thành'!AM51+'[2]Phường Tân Thành'!AM51+'[2]Phường Thanh Bình'!AM51+'[2]Phường Vân Giang'!AM51+'[2]Xã Ninh Nhất'!AM51+'[2]Xã Ninh Phúc'!AM51+'[2]Xã Ninh Tiến'!AM51+'[2]Xã Song An'!AM51+'[2]Xã Song Lãng'!AM51+'[2]Xã Tam Quang'!AM51+'[2]Xã Tân Hòa'!AM51+'[2]Xã Tân Lập'!AM51+'[2]Xã Tân Phong'!AM51+'[2]Xã Trung An'!AM51+'[2]Xã Tự Tân'!AM51+'[2]Xã Việt Hùng'!AM51+'[2]Xã Việt Thuận'!AM51+'[2]Xã Vũ Đoài'!AM51+'[2]Xã Vũ Hội'!AM51+'[2]Xã Vũ Tiến'!AM51+'[2]Xã Vũ Vân'!AM51+'[2]Xã Vũ Vinh'!AM51+'[2]Xã Xuân Hòa'!AM51</f>
        <v>0</v>
      </c>
      <c r="AN51" s="130">
        <f>'[2]Phường 1'!AN51+'[2]Phường 2'!AN51+'[2]Phường 3'!AN51+'[2]Phường An Đôn'!AN51+'[2]Xã Hải Lệ'!AN51+'[2]Phường Ninh Phong'!AN51+'[2]Phường Ninh Sơn'!AN51+'[2]Phường Phúc Thành'!AN51+'[2]Phường Tân Thành'!AN51+'[2]Phường Thanh Bình'!AN51+'[2]Phường Vân Giang'!AN51+'[2]Xã Ninh Nhất'!AN51+'[2]Xã Ninh Phúc'!AN51+'[2]Xã Ninh Tiến'!AN51+'[2]Xã Song An'!AN51+'[2]Xã Song Lãng'!AN51+'[2]Xã Tam Quang'!AN51+'[2]Xã Tân Hòa'!AN51+'[2]Xã Tân Lập'!AN51+'[2]Xã Tân Phong'!AN51+'[2]Xã Trung An'!AN51+'[2]Xã Tự Tân'!AN51+'[2]Xã Việt Hùng'!AN51+'[2]Xã Việt Thuận'!AN51+'[2]Xã Vũ Đoài'!AN51+'[2]Xã Vũ Hội'!AN51+'[2]Xã Vũ Tiến'!AN51+'[2]Xã Vũ Vân'!AN51+'[2]Xã Vũ Vinh'!AN51+'[2]Xã Xuân Hòa'!AN51</f>
        <v>0</v>
      </c>
      <c r="AO51" s="130">
        <f>'[2]Phường 1'!AO51+'[2]Phường 2'!AO51+'[2]Phường 3'!AO51+'[2]Phường An Đôn'!AO51+'[2]Xã Hải Lệ'!AO51+'[2]Phường Ninh Phong'!AO51+'[2]Phường Ninh Sơn'!AO51+'[2]Phường Phúc Thành'!AO51+'[2]Phường Tân Thành'!AO51+'[2]Phường Thanh Bình'!AO51+'[2]Phường Vân Giang'!AO51+'[2]Xã Ninh Nhất'!AO51+'[2]Xã Ninh Phúc'!AO51+'[2]Xã Ninh Tiến'!AO51+'[2]Xã Song An'!AO51+'[2]Xã Song Lãng'!AO51+'[2]Xã Tam Quang'!AO51+'[2]Xã Tân Hòa'!AO51+'[2]Xã Tân Lập'!AO51+'[2]Xã Tân Phong'!AO51+'[2]Xã Trung An'!AO51+'[2]Xã Tự Tân'!AO51+'[2]Xã Việt Hùng'!AO51+'[2]Xã Việt Thuận'!AO51+'[2]Xã Vũ Đoài'!AO51+'[2]Xã Vũ Hội'!AO51+'[2]Xã Vũ Tiến'!AO51+'[2]Xã Vũ Vân'!AO51+'[2]Xã Vũ Vinh'!AO51+'[2]Xã Xuân Hòa'!AO51</f>
        <v>0</v>
      </c>
      <c r="AP51" s="130">
        <f>'[2]Phường 1'!AP51+'[2]Phường 2'!AP51+'[2]Phường 3'!AP51+'[2]Phường An Đôn'!AP51+'[2]Xã Hải Lệ'!AP51+'[2]Phường Ninh Phong'!AP51+'[2]Phường Ninh Sơn'!AP51+'[2]Phường Phúc Thành'!AP51+'[2]Phường Tân Thành'!AP51+'[2]Phường Thanh Bình'!AP51+'[2]Phường Vân Giang'!AP51+'[2]Xã Ninh Nhất'!AP51+'[2]Xã Ninh Phúc'!AP51+'[2]Xã Ninh Tiến'!AP51+'[2]Xã Song An'!AP51+'[2]Xã Song Lãng'!AP51+'[2]Xã Tam Quang'!AP51+'[2]Xã Tân Hòa'!AP51+'[2]Xã Tân Lập'!AP51+'[2]Xã Tân Phong'!AP51+'[2]Xã Trung An'!AP51+'[2]Xã Tự Tân'!AP51+'[2]Xã Việt Hùng'!AP51+'[2]Xã Việt Thuận'!AP51+'[2]Xã Vũ Đoài'!AP51+'[2]Xã Vũ Hội'!AP51+'[2]Xã Vũ Tiến'!AP51+'[2]Xã Vũ Vân'!AP51+'[2]Xã Vũ Vinh'!AP51+'[2]Xã Xuân Hòa'!AP51</f>
        <v>0</v>
      </c>
      <c r="AQ51" s="129">
        <f>SUM(AS51:BA51)</f>
        <v>0</v>
      </c>
      <c r="AR51" s="143">
        <f>$D51-$BO51</f>
        <v>249.94853699999999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29">
        <v>0</v>
      </c>
      <c r="BC51" s="129">
        <v>0</v>
      </c>
      <c r="BD51" s="129">
        <v>0</v>
      </c>
      <c r="BE51" s="129">
        <v>0</v>
      </c>
      <c r="BF51" s="130">
        <v>0</v>
      </c>
      <c r="BG51" s="130">
        <v>0</v>
      </c>
      <c r="BH51" s="129">
        <v>0</v>
      </c>
      <c r="BI51" s="127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29">
        <v>0</v>
      </c>
      <c r="BP51" s="131">
        <v>4.3900000000000006</v>
      </c>
      <c r="BQ51" s="131">
        <v>254.33853699999997</v>
      </c>
      <c r="BR51" s="92">
        <f>'17-CH'!$G51</f>
        <v>254.33853699999997</v>
      </c>
      <c r="BS51" s="116">
        <f t="shared" si="1"/>
        <v>0</v>
      </c>
    </row>
    <row r="52" spans="1:71" ht="19.899999999999999" customHeight="1">
      <c r="A52" s="126" t="s">
        <v>137</v>
      </c>
      <c r="B52" s="88" t="s">
        <v>152</v>
      </c>
      <c r="C52" s="87" t="s">
        <v>70</v>
      </c>
      <c r="D52" s="129">
        <f>'[2]01CH'!D52</f>
        <v>75.848580999999996</v>
      </c>
      <c r="E52" s="127">
        <f t="shared" si="28"/>
        <v>0</v>
      </c>
      <c r="F52" s="129">
        <f t="shared" si="14"/>
        <v>0</v>
      </c>
      <c r="G52" s="129">
        <f>'[2]Phường 1'!G52+'[2]Phường 2'!G52+'[2]Phường 3'!G52+'[2]Phường An Đôn'!G52+'[2]Xã Hải Lệ'!G52+'[2]Phường Ninh Phong'!G52+'[2]Phường Ninh Sơn'!G52+'[2]Phường Phúc Thành'!G52+'[2]Phường Tân Thành'!G52+'[2]Phường Thanh Bình'!G52+'[2]Phường Vân Giang'!G52+'[2]Xã Ninh Nhất'!G52+'[2]Xã Ninh Phúc'!G52+'[2]Xã Ninh Tiến'!G52+'[2]Xã Song An'!G52+'[2]Xã Song Lãng'!G52+'[2]Xã Tam Quang'!G52+'[2]Xã Tân Hòa'!G52+'[2]Xã Tân Lập'!G52+'[2]Xã Tân Phong'!G52+'[2]Xã Trung An'!G52+'[2]Xã Tự Tân'!G52+'[2]Xã Việt Hùng'!G52+'[2]Xã Việt Thuận'!G52+'[2]Xã Vũ Đoài'!G52+'[2]Xã Vũ Hội'!G52+'[2]Xã Vũ Tiến'!G52+'[2]Xã Vũ Vân'!G52+'[2]Xã Vũ Vinh'!G52+'[2]Xã Xuân Hòa'!G52</f>
        <v>0</v>
      </c>
      <c r="H52" s="129">
        <f>'[2]Phường 1'!H52+'[2]Phường 2'!H52+'[2]Phường 3'!H52+'[2]Phường An Đôn'!H52+'[2]Xã Hải Lệ'!H52+'[2]Phường Ninh Phong'!H52+'[2]Phường Ninh Sơn'!H52+'[2]Phường Phúc Thành'!H52+'[2]Phường Tân Thành'!H52+'[2]Phường Thanh Bình'!H52+'[2]Phường Vân Giang'!H52+'[2]Xã Ninh Nhất'!H52+'[2]Xã Ninh Phúc'!H52+'[2]Xã Ninh Tiến'!H52+'[2]Xã Song An'!H52+'[2]Xã Song Lãng'!H52+'[2]Xã Tam Quang'!H52+'[2]Xã Tân Hòa'!H52+'[2]Xã Tân Lập'!H52+'[2]Xã Tân Phong'!H52+'[2]Xã Trung An'!H52+'[2]Xã Tự Tân'!H52+'[2]Xã Việt Hùng'!H52+'[2]Xã Việt Thuận'!H52+'[2]Xã Vũ Đoài'!H52+'[2]Xã Vũ Hội'!H52+'[2]Xã Vũ Tiến'!H52+'[2]Xã Vũ Vân'!H52+'[2]Xã Vũ Vinh'!H52+'[2]Xã Xuân Hòa'!H52</f>
        <v>0</v>
      </c>
      <c r="I52" s="129">
        <f>'[2]Phường 1'!I52+'[2]Phường 2'!I52+'[2]Phường 3'!I52+'[2]Phường An Đôn'!I52+'[2]Xã Hải Lệ'!I52+'[2]Phường Ninh Phong'!I52+'[2]Phường Ninh Sơn'!I52+'[2]Phường Phúc Thành'!I52+'[2]Phường Tân Thành'!I52+'[2]Phường Thanh Bình'!I52+'[2]Phường Vân Giang'!I52+'[2]Xã Ninh Nhất'!I52+'[2]Xã Ninh Phúc'!I52+'[2]Xã Ninh Tiến'!I52+'[2]Xã Song An'!I52+'[2]Xã Song Lãng'!I52+'[2]Xã Tam Quang'!I52+'[2]Xã Tân Hòa'!I52+'[2]Xã Tân Lập'!I52+'[2]Xã Tân Phong'!I52+'[2]Xã Trung An'!I52+'[2]Xã Tự Tân'!I52+'[2]Xã Việt Hùng'!I52+'[2]Xã Việt Thuận'!I52+'[2]Xã Vũ Đoài'!I52+'[2]Xã Vũ Hội'!I52+'[2]Xã Vũ Tiến'!I52+'[2]Xã Vũ Vân'!I52+'[2]Xã Vũ Vinh'!I52+'[2]Xã Xuân Hòa'!I52</f>
        <v>0</v>
      </c>
      <c r="J52" s="129">
        <f>'[2]Phường 1'!J52+'[2]Phường 2'!J52+'[2]Phường 3'!J52+'[2]Phường An Đôn'!J52+'[2]Xã Hải Lệ'!J52+'[2]Phường Ninh Phong'!J52+'[2]Phường Ninh Sơn'!J52+'[2]Phường Phúc Thành'!J52+'[2]Phường Tân Thành'!J52+'[2]Phường Thanh Bình'!J52+'[2]Phường Vân Giang'!J52+'[2]Xã Ninh Nhất'!J52+'[2]Xã Ninh Phúc'!J52+'[2]Xã Ninh Tiến'!J52+'[2]Xã Song An'!J52+'[2]Xã Song Lãng'!J52+'[2]Xã Tam Quang'!J52+'[2]Xã Tân Hòa'!J52+'[2]Xã Tân Lập'!J52+'[2]Xã Tân Phong'!J52+'[2]Xã Trung An'!J52+'[2]Xã Tự Tân'!J52+'[2]Xã Việt Hùng'!J52+'[2]Xã Việt Thuận'!J52+'[2]Xã Vũ Đoài'!J52+'[2]Xã Vũ Hội'!J52+'[2]Xã Vũ Tiến'!J52+'[2]Xã Vũ Vân'!J52+'[2]Xã Vũ Vinh'!J52+'[2]Xã Xuân Hòa'!J52</f>
        <v>0</v>
      </c>
      <c r="K52" s="129">
        <f>'[2]Phường 1'!K52+'[2]Phường 2'!K52+'[2]Phường 3'!K52+'[2]Phường An Đôn'!K52+'[2]Xã Hải Lệ'!K52+'[2]Phường Ninh Phong'!K52+'[2]Phường Ninh Sơn'!K52+'[2]Phường Phúc Thành'!K52+'[2]Phường Tân Thành'!K52+'[2]Phường Thanh Bình'!K52+'[2]Phường Vân Giang'!K52+'[2]Xã Ninh Nhất'!K52+'[2]Xã Ninh Phúc'!K52+'[2]Xã Ninh Tiến'!K52+'[2]Xã Song An'!K52+'[2]Xã Song Lãng'!K52+'[2]Xã Tam Quang'!K52+'[2]Xã Tân Hòa'!K52+'[2]Xã Tân Lập'!K52+'[2]Xã Tân Phong'!K52+'[2]Xã Trung An'!K52+'[2]Xã Tự Tân'!K52+'[2]Xã Việt Hùng'!K52+'[2]Xã Việt Thuận'!K52+'[2]Xã Vũ Đoài'!K52+'[2]Xã Vũ Hội'!K52+'[2]Xã Vũ Tiến'!K52+'[2]Xã Vũ Vân'!K52+'[2]Xã Vũ Vinh'!K52+'[2]Xã Xuân Hòa'!K52</f>
        <v>0</v>
      </c>
      <c r="L52" s="129">
        <f>'[2]Phường 1'!L52+'[2]Phường 2'!L52+'[2]Phường 3'!L52+'[2]Phường An Đôn'!L52+'[2]Xã Hải Lệ'!L52+'[2]Phường Ninh Phong'!L52+'[2]Phường Ninh Sơn'!L52+'[2]Phường Phúc Thành'!L52+'[2]Phường Tân Thành'!L52+'[2]Phường Thanh Bình'!L52+'[2]Phường Vân Giang'!L52+'[2]Xã Ninh Nhất'!L52+'[2]Xã Ninh Phúc'!L52+'[2]Xã Ninh Tiến'!L52+'[2]Xã Song An'!L52+'[2]Xã Song Lãng'!L52+'[2]Xã Tam Quang'!L52+'[2]Xã Tân Hòa'!L52+'[2]Xã Tân Lập'!L52+'[2]Xã Tân Phong'!L52+'[2]Xã Trung An'!L52+'[2]Xã Tự Tân'!L52+'[2]Xã Việt Hùng'!L52+'[2]Xã Việt Thuận'!L52+'[2]Xã Vũ Đoài'!L52+'[2]Xã Vũ Hội'!L52+'[2]Xã Vũ Tiến'!L52+'[2]Xã Vũ Vân'!L52+'[2]Xã Vũ Vinh'!L52+'[2]Xã Xuân Hòa'!L52</f>
        <v>0</v>
      </c>
      <c r="M52" s="129">
        <f>'[2]Phường 1'!M52+'[2]Phường 2'!M52+'[2]Phường 3'!M52+'[2]Phường An Đôn'!M52+'[2]Xã Hải Lệ'!M52+'[2]Phường Ninh Phong'!M52+'[2]Phường Ninh Sơn'!M52+'[2]Phường Phúc Thành'!M52+'[2]Phường Tân Thành'!M52+'[2]Phường Thanh Bình'!M52+'[2]Phường Vân Giang'!M52+'[2]Xã Ninh Nhất'!M52+'[2]Xã Ninh Phúc'!M52+'[2]Xã Ninh Tiến'!M52+'[2]Xã Song An'!M52+'[2]Xã Song Lãng'!M52+'[2]Xã Tam Quang'!M52+'[2]Xã Tân Hòa'!M52+'[2]Xã Tân Lập'!M52+'[2]Xã Tân Phong'!M52+'[2]Xã Trung An'!M52+'[2]Xã Tự Tân'!M52+'[2]Xã Việt Hùng'!M52+'[2]Xã Việt Thuận'!M52+'[2]Xã Vũ Đoài'!M52+'[2]Xã Vũ Hội'!M52+'[2]Xã Vũ Tiến'!M52+'[2]Xã Vũ Vân'!M52+'[2]Xã Vũ Vinh'!M52+'[2]Xã Xuân Hòa'!M52</f>
        <v>0</v>
      </c>
      <c r="N52" s="130">
        <f>'[2]Phường 1'!N52+'[2]Phường 2'!N52+'[2]Phường 3'!N52+'[2]Phường An Đôn'!N52+'[2]Xã Hải Lệ'!N52+'[2]Phường Ninh Phong'!N52+'[2]Phường Ninh Sơn'!N52+'[2]Phường Phúc Thành'!N52+'[2]Phường Tân Thành'!N52+'[2]Phường Thanh Bình'!N52+'[2]Phường Vân Giang'!N52+'[2]Xã Ninh Nhất'!N52+'[2]Xã Ninh Phúc'!N52+'[2]Xã Ninh Tiến'!N52+'[2]Xã Song An'!N52+'[2]Xã Song Lãng'!N52+'[2]Xã Tam Quang'!N52+'[2]Xã Tân Hòa'!N52+'[2]Xã Tân Lập'!N52+'[2]Xã Tân Phong'!N52+'[2]Xã Trung An'!N52+'[2]Xã Tự Tân'!N52+'[2]Xã Việt Hùng'!N52+'[2]Xã Việt Thuận'!N52+'[2]Xã Vũ Đoài'!N52+'[2]Xã Vũ Hội'!N52+'[2]Xã Vũ Tiến'!N52+'[2]Xã Vũ Vân'!N52+'[2]Xã Vũ Vinh'!N52+'[2]Xã Xuân Hòa'!N52</f>
        <v>0</v>
      </c>
      <c r="O52" s="129">
        <f>'[2]Phường 1'!O52+'[2]Phường 2'!O52+'[2]Phường 3'!O52+'[2]Phường An Đôn'!O52+'[2]Xã Hải Lệ'!O52+'[2]Phường Ninh Phong'!O52+'[2]Phường Ninh Sơn'!O52+'[2]Phường Phúc Thành'!O52+'[2]Phường Tân Thành'!O52+'[2]Phường Thanh Bình'!O52+'[2]Phường Vân Giang'!O52+'[2]Xã Ninh Nhất'!O52+'[2]Xã Ninh Phúc'!O52+'[2]Xã Ninh Tiến'!O52+'[2]Xã Song An'!O52+'[2]Xã Song Lãng'!O52+'[2]Xã Tam Quang'!O52+'[2]Xã Tân Hòa'!O52+'[2]Xã Tân Lập'!O52+'[2]Xã Tân Phong'!O52+'[2]Xã Trung An'!O52+'[2]Xã Tự Tân'!O52+'[2]Xã Việt Hùng'!O52+'[2]Xã Việt Thuận'!O52+'[2]Xã Vũ Đoài'!O52+'[2]Xã Vũ Hội'!O52+'[2]Xã Vũ Tiến'!O52+'[2]Xã Vũ Vân'!O52+'[2]Xã Vũ Vinh'!O52+'[2]Xã Xuân Hòa'!O52</f>
        <v>0</v>
      </c>
      <c r="P52" s="129">
        <f>'[2]Phường 1'!P52+'[2]Phường 2'!P52+'[2]Phường 3'!P52+'[2]Phường An Đôn'!P52+'[2]Xã Hải Lệ'!P52+'[2]Phường Ninh Phong'!P52+'[2]Phường Ninh Sơn'!P52+'[2]Phường Phúc Thành'!P52+'[2]Phường Tân Thành'!P52+'[2]Phường Thanh Bình'!P52+'[2]Phường Vân Giang'!P52+'[2]Xã Ninh Nhất'!P52+'[2]Xã Ninh Phúc'!P52+'[2]Xã Ninh Tiến'!P52+'[2]Xã Song An'!P52+'[2]Xã Song Lãng'!P52+'[2]Xã Tam Quang'!P52+'[2]Xã Tân Hòa'!P52+'[2]Xã Tân Lập'!P52+'[2]Xã Tân Phong'!P52+'[2]Xã Trung An'!P52+'[2]Xã Tự Tân'!P52+'[2]Xã Việt Hùng'!P52+'[2]Xã Việt Thuận'!P52+'[2]Xã Vũ Đoài'!P52+'[2]Xã Vũ Hội'!P52+'[2]Xã Vũ Tiến'!P52+'[2]Xã Vũ Vân'!P52+'[2]Xã Vũ Vinh'!P52+'[2]Xã Xuân Hòa'!P52</f>
        <v>0</v>
      </c>
      <c r="Q52" s="129">
        <f>'[2]Phường 1'!Q52+'[2]Phường 2'!Q52+'[2]Phường 3'!Q52+'[2]Phường An Đôn'!Q52+'[2]Xã Hải Lệ'!Q52+'[2]Phường Ninh Phong'!Q52+'[2]Phường Ninh Sơn'!Q52+'[2]Phường Phúc Thành'!Q52+'[2]Phường Tân Thành'!Q52+'[2]Phường Thanh Bình'!Q52+'[2]Phường Vân Giang'!Q52+'[2]Xã Ninh Nhất'!Q52+'[2]Xã Ninh Phúc'!Q52+'[2]Xã Ninh Tiến'!Q52+'[2]Xã Song An'!Q52+'[2]Xã Song Lãng'!Q52+'[2]Xã Tam Quang'!Q52+'[2]Xã Tân Hòa'!Q52+'[2]Xã Tân Lập'!Q52+'[2]Xã Tân Phong'!Q52+'[2]Xã Trung An'!Q52+'[2]Xã Tự Tân'!Q52+'[2]Xã Việt Hùng'!Q52+'[2]Xã Việt Thuận'!Q52+'[2]Xã Vũ Đoài'!Q52+'[2]Xã Vũ Hội'!Q52+'[2]Xã Vũ Tiến'!Q52+'[2]Xã Vũ Vân'!Q52+'[2]Xã Vũ Vinh'!Q52+'[2]Xã Xuân Hòa'!Q52</f>
        <v>0</v>
      </c>
      <c r="R52" s="129">
        <f>'[2]Phường 1'!R52+'[2]Phường 2'!R52+'[2]Phường 3'!R52+'[2]Phường An Đôn'!R52+'[2]Xã Hải Lệ'!R52+'[2]Phường Ninh Phong'!R52+'[2]Phường Ninh Sơn'!R52+'[2]Phường Phúc Thành'!R52+'[2]Phường Tân Thành'!R52+'[2]Phường Thanh Bình'!R52+'[2]Phường Vân Giang'!R52+'[2]Xã Ninh Nhất'!R52+'[2]Xã Ninh Phúc'!R52+'[2]Xã Ninh Tiến'!R52+'[2]Xã Song An'!R52+'[2]Xã Song Lãng'!R52+'[2]Xã Tam Quang'!R52+'[2]Xã Tân Hòa'!R52+'[2]Xã Tân Lập'!R52+'[2]Xã Tân Phong'!R52+'[2]Xã Trung An'!R52+'[2]Xã Tự Tân'!R52+'[2]Xã Việt Hùng'!R52+'[2]Xã Việt Thuận'!R52+'[2]Xã Vũ Đoài'!R52+'[2]Xã Vũ Hội'!R52+'[2]Xã Vũ Tiến'!R52+'[2]Xã Vũ Vân'!R52+'[2]Xã Vũ Vinh'!R52+'[2]Xã Xuân Hòa'!R52</f>
        <v>0</v>
      </c>
      <c r="S52" s="127">
        <f t="shared" si="27"/>
        <v>0</v>
      </c>
      <c r="T52" s="129">
        <f>'[2]Phường 1'!T52+'[2]Phường 2'!T52+'[2]Phường 3'!T52+'[2]Phường An Đôn'!T52+'[2]Xã Hải Lệ'!T52+'[2]Phường Ninh Phong'!T52+'[2]Phường Ninh Sơn'!T52+'[2]Phường Phúc Thành'!T52+'[2]Phường Tân Thành'!T52+'[2]Phường Thanh Bình'!T52+'[2]Phường Vân Giang'!T52+'[2]Xã Ninh Nhất'!T52+'[2]Xã Ninh Phúc'!T52+'[2]Xã Ninh Tiến'!T52+'[2]Xã Song An'!T52+'[2]Xã Song Lãng'!T52+'[2]Xã Tam Quang'!T52+'[2]Xã Tân Hòa'!T52+'[2]Xã Tân Lập'!T52+'[2]Xã Tân Phong'!T52+'[2]Xã Trung An'!T52+'[2]Xã Tự Tân'!T52+'[2]Xã Việt Hùng'!T52+'[2]Xã Việt Thuận'!T52+'[2]Xã Vũ Đoài'!T52+'[2]Xã Vũ Hội'!T52+'[2]Xã Vũ Tiến'!T52+'[2]Xã Vũ Vân'!T52+'[2]Xã Vũ Vinh'!T52+'[2]Xã Xuân Hòa'!T52</f>
        <v>0</v>
      </c>
      <c r="U52" s="129">
        <f>'[2]Phường 1'!U52+'[2]Phường 2'!U52+'[2]Phường 3'!U52+'[2]Phường An Đôn'!U52+'[2]Xã Hải Lệ'!U52+'[2]Phường Ninh Phong'!U52+'[2]Phường Ninh Sơn'!U52+'[2]Phường Phúc Thành'!U52+'[2]Phường Tân Thành'!U52+'[2]Phường Thanh Bình'!U52+'[2]Phường Vân Giang'!U52+'[2]Xã Ninh Nhất'!U52+'[2]Xã Ninh Phúc'!U52+'[2]Xã Ninh Tiến'!U52+'[2]Xã Song An'!U52+'[2]Xã Song Lãng'!U52+'[2]Xã Tam Quang'!U52+'[2]Xã Tân Hòa'!U52+'[2]Xã Tân Lập'!U52+'[2]Xã Tân Phong'!U52+'[2]Xã Trung An'!U52+'[2]Xã Tự Tân'!U52+'[2]Xã Việt Hùng'!U52+'[2]Xã Việt Thuận'!U52+'[2]Xã Vũ Đoài'!U52+'[2]Xã Vũ Hội'!U52+'[2]Xã Vũ Tiến'!U52+'[2]Xã Vũ Vân'!U52+'[2]Xã Vũ Vinh'!U52+'[2]Xã Xuân Hòa'!U52</f>
        <v>0</v>
      </c>
      <c r="V52" s="129">
        <f>'[2]Phường 1'!V52+'[2]Phường 2'!V52+'[2]Phường 3'!V52+'[2]Phường An Đôn'!V52+'[2]Xã Hải Lệ'!V52+'[2]Phường Ninh Phong'!V52+'[2]Phường Ninh Sơn'!V52+'[2]Phường Phúc Thành'!V52+'[2]Phường Tân Thành'!V52+'[2]Phường Thanh Bình'!V52+'[2]Phường Vân Giang'!V52+'[2]Xã Ninh Nhất'!V52+'[2]Xã Ninh Phúc'!V52+'[2]Xã Ninh Tiến'!V52+'[2]Xã Song An'!V52+'[2]Xã Song Lãng'!V52+'[2]Xã Tam Quang'!V52+'[2]Xã Tân Hòa'!V52+'[2]Xã Tân Lập'!V52+'[2]Xã Tân Phong'!V52+'[2]Xã Trung An'!V52+'[2]Xã Tự Tân'!V52+'[2]Xã Việt Hùng'!V52+'[2]Xã Việt Thuận'!V52+'[2]Xã Vũ Đoài'!V52+'[2]Xã Vũ Hội'!V52+'[2]Xã Vũ Tiến'!V52+'[2]Xã Vũ Vân'!V52+'[2]Xã Vũ Vinh'!V52+'[2]Xã Xuân Hòa'!V52</f>
        <v>0</v>
      </c>
      <c r="W52" s="129">
        <f>'[2]Phường 1'!W52+'[2]Phường 2'!W52+'[2]Phường 3'!W52+'[2]Phường An Đôn'!W52+'[2]Xã Hải Lệ'!W52+'[2]Phường Ninh Phong'!W52+'[2]Phường Ninh Sơn'!W52+'[2]Phường Phúc Thành'!W52+'[2]Phường Tân Thành'!W52+'[2]Phường Thanh Bình'!W52+'[2]Phường Vân Giang'!W52+'[2]Xã Ninh Nhất'!W52+'[2]Xã Ninh Phúc'!W52+'[2]Xã Ninh Tiến'!W52+'[2]Xã Song An'!W52+'[2]Xã Song Lãng'!W52+'[2]Xã Tam Quang'!W52+'[2]Xã Tân Hòa'!W52+'[2]Xã Tân Lập'!W52+'[2]Xã Tân Phong'!W52+'[2]Xã Trung An'!W52+'[2]Xã Tự Tân'!W52+'[2]Xã Việt Hùng'!W52+'[2]Xã Việt Thuận'!W52+'[2]Xã Vũ Đoài'!W52+'[2]Xã Vũ Hội'!W52+'[2]Xã Vũ Tiến'!W52+'[2]Xã Vũ Vân'!W52+'[2]Xã Vũ Vinh'!W52+'[2]Xã Xuân Hòa'!W52</f>
        <v>0</v>
      </c>
      <c r="X52" s="129">
        <f>'[2]Phường 1'!X52+'[2]Phường 2'!X52+'[2]Phường 3'!X52+'[2]Phường An Đôn'!X52+'[2]Xã Hải Lệ'!X52+'[2]Phường Ninh Phong'!X52+'[2]Phường Ninh Sơn'!X52+'[2]Phường Phúc Thành'!X52+'[2]Phường Tân Thành'!X52+'[2]Phường Thanh Bình'!X52+'[2]Phường Vân Giang'!X52+'[2]Xã Ninh Nhất'!X52+'[2]Xã Ninh Phúc'!X52+'[2]Xã Ninh Tiến'!X52+'[2]Xã Song An'!X52+'[2]Xã Song Lãng'!X52+'[2]Xã Tam Quang'!X52+'[2]Xã Tân Hòa'!X52+'[2]Xã Tân Lập'!X52+'[2]Xã Tân Phong'!X52+'[2]Xã Trung An'!X52+'[2]Xã Tự Tân'!X52+'[2]Xã Việt Hùng'!X52+'[2]Xã Việt Thuận'!X52+'[2]Xã Vũ Đoài'!X52+'[2]Xã Vũ Hội'!X52+'[2]Xã Vũ Tiến'!X52+'[2]Xã Vũ Vân'!X52+'[2]Xã Vũ Vinh'!X52+'[2]Xã Xuân Hòa'!X52</f>
        <v>0</v>
      </c>
      <c r="Y52" s="129">
        <f t="shared" ref="Y52:Y73" si="29">SUM(Z52:AI52)</f>
        <v>0</v>
      </c>
      <c r="Z52" s="130">
        <f>'[2]Phường 1'!Z52+'[2]Phường 2'!Z52+'[2]Phường 3'!Z52+'[2]Phường An Đôn'!Z52+'[2]Xã Hải Lệ'!Z52+'[2]Phường Ninh Phong'!Z52+'[2]Phường Ninh Sơn'!Z52+'[2]Phường Phúc Thành'!Z52+'[2]Phường Tân Thành'!Z52+'[2]Phường Thanh Bình'!Z52+'[2]Phường Vân Giang'!Z52+'[2]Xã Ninh Nhất'!Z52+'[2]Xã Ninh Phúc'!Z52+'[2]Xã Ninh Tiến'!Z52+'[2]Xã Song An'!Z52+'[2]Xã Song Lãng'!Z52+'[2]Xã Tam Quang'!Z52+'[2]Xã Tân Hòa'!Z52+'[2]Xã Tân Lập'!Z52+'[2]Xã Tân Phong'!Z52+'[2]Xã Trung An'!Z52+'[2]Xã Tự Tân'!Z52+'[2]Xã Việt Hùng'!Z52+'[2]Xã Việt Thuận'!Z52+'[2]Xã Vũ Đoài'!Z52+'[2]Xã Vũ Hội'!Z52+'[2]Xã Vũ Tiến'!Z52+'[2]Xã Vũ Vân'!Z52+'[2]Xã Vũ Vinh'!Z52+'[2]Xã Xuân Hòa'!Z52</f>
        <v>0</v>
      </c>
      <c r="AA52" s="130">
        <f>'[2]Phường 1'!AA52+'[2]Phường 2'!AA52+'[2]Phường 3'!AA52+'[2]Phường An Đôn'!AA52+'[2]Xã Hải Lệ'!AA52+'[2]Phường Ninh Phong'!AA52+'[2]Phường Ninh Sơn'!AA52+'[2]Phường Phúc Thành'!AA52+'[2]Phường Tân Thành'!AA52+'[2]Phường Thanh Bình'!AA52+'[2]Phường Vân Giang'!AA52+'[2]Xã Ninh Nhất'!AA52+'[2]Xã Ninh Phúc'!AA52+'[2]Xã Ninh Tiến'!AA52+'[2]Xã Song An'!AA52+'[2]Xã Song Lãng'!AA52+'[2]Xã Tam Quang'!AA52+'[2]Xã Tân Hòa'!AA52+'[2]Xã Tân Lập'!AA52+'[2]Xã Tân Phong'!AA52+'[2]Xã Trung An'!AA52+'[2]Xã Tự Tân'!AA52+'[2]Xã Việt Hùng'!AA52+'[2]Xã Việt Thuận'!AA52+'[2]Xã Vũ Đoài'!AA52+'[2]Xã Vũ Hội'!AA52+'[2]Xã Vũ Tiến'!AA52+'[2]Xã Vũ Vân'!AA52+'[2]Xã Vũ Vinh'!AA52+'[2]Xã Xuân Hòa'!AA52</f>
        <v>0</v>
      </c>
      <c r="AB52" s="130">
        <f>'[2]Phường 1'!AB52+'[2]Phường 2'!AB52+'[2]Phường 3'!AB52+'[2]Phường An Đôn'!AB52+'[2]Xã Hải Lệ'!AB52+'[2]Phường Ninh Phong'!AB52+'[2]Phường Ninh Sơn'!AB52+'[2]Phường Phúc Thành'!AB52+'[2]Phường Tân Thành'!AB52+'[2]Phường Thanh Bình'!AB52+'[2]Phường Vân Giang'!AB52+'[2]Xã Ninh Nhất'!AB52+'[2]Xã Ninh Phúc'!AB52+'[2]Xã Ninh Tiến'!AB52+'[2]Xã Song An'!AB52+'[2]Xã Song Lãng'!AB52+'[2]Xã Tam Quang'!AB52+'[2]Xã Tân Hòa'!AB52+'[2]Xã Tân Lập'!AB52+'[2]Xã Tân Phong'!AB52+'[2]Xã Trung An'!AB52+'[2]Xã Tự Tân'!AB52+'[2]Xã Việt Hùng'!AB52+'[2]Xã Việt Thuận'!AB52+'[2]Xã Vũ Đoài'!AB52+'[2]Xã Vũ Hội'!AB52+'[2]Xã Vũ Tiến'!AB52+'[2]Xã Vũ Vân'!AB52+'[2]Xã Vũ Vinh'!AB52+'[2]Xã Xuân Hòa'!AB52</f>
        <v>0</v>
      </c>
      <c r="AC52" s="130">
        <f>'[2]Phường 1'!AC52+'[2]Phường 2'!AC52+'[2]Phường 3'!AC52+'[2]Phường An Đôn'!AC52+'[2]Xã Hải Lệ'!AC52+'[2]Phường Ninh Phong'!AC52+'[2]Phường Ninh Sơn'!AC52+'[2]Phường Phúc Thành'!AC52+'[2]Phường Tân Thành'!AC52+'[2]Phường Thanh Bình'!AC52+'[2]Phường Vân Giang'!AC52+'[2]Xã Ninh Nhất'!AC52+'[2]Xã Ninh Phúc'!AC52+'[2]Xã Ninh Tiến'!AC52+'[2]Xã Song An'!AC52+'[2]Xã Song Lãng'!AC52+'[2]Xã Tam Quang'!AC52+'[2]Xã Tân Hòa'!AC52+'[2]Xã Tân Lập'!AC52+'[2]Xã Tân Phong'!AC52+'[2]Xã Trung An'!AC52+'[2]Xã Tự Tân'!AC52+'[2]Xã Việt Hùng'!AC52+'[2]Xã Việt Thuận'!AC52+'[2]Xã Vũ Đoài'!AC52+'[2]Xã Vũ Hội'!AC52+'[2]Xã Vũ Tiến'!AC52+'[2]Xã Vũ Vân'!AC52+'[2]Xã Vũ Vinh'!AC52+'[2]Xã Xuân Hòa'!AC52</f>
        <v>0</v>
      </c>
      <c r="AD52" s="130">
        <f>'[2]Phường 1'!AD52+'[2]Phường 2'!AD52+'[2]Phường 3'!AD52+'[2]Phường An Đôn'!AD52+'[2]Xã Hải Lệ'!AD52+'[2]Phường Ninh Phong'!AD52+'[2]Phường Ninh Sơn'!AD52+'[2]Phường Phúc Thành'!AD52+'[2]Phường Tân Thành'!AD52+'[2]Phường Thanh Bình'!AD52+'[2]Phường Vân Giang'!AD52+'[2]Xã Ninh Nhất'!AD52+'[2]Xã Ninh Phúc'!AD52+'[2]Xã Ninh Tiến'!AD52+'[2]Xã Song An'!AD52+'[2]Xã Song Lãng'!AD52+'[2]Xã Tam Quang'!AD52+'[2]Xã Tân Hòa'!AD52+'[2]Xã Tân Lập'!AD52+'[2]Xã Tân Phong'!AD52+'[2]Xã Trung An'!AD52+'[2]Xã Tự Tân'!AD52+'[2]Xã Việt Hùng'!AD52+'[2]Xã Việt Thuận'!AD52+'[2]Xã Vũ Đoài'!AD52+'[2]Xã Vũ Hội'!AD52+'[2]Xã Vũ Tiến'!AD52+'[2]Xã Vũ Vân'!AD52+'[2]Xã Vũ Vinh'!AD52+'[2]Xã Xuân Hòa'!AD52</f>
        <v>0</v>
      </c>
      <c r="AE52" s="130">
        <f>'[2]Phường 1'!AE52+'[2]Phường 2'!AE52+'[2]Phường 3'!AE52+'[2]Phường An Đôn'!AE52+'[2]Xã Hải Lệ'!AE52+'[2]Phường Ninh Phong'!AE52+'[2]Phường Ninh Sơn'!AE52+'[2]Phường Phúc Thành'!AE52+'[2]Phường Tân Thành'!AE52+'[2]Phường Thanh Bình'!AE52+'[2]Phường Vân Giang'!AE52+'[2]Xã Ninh Nhất'!AE52+'[2]Xã Ninh Phúc'!AE52+'[2]Xã Ninh Tiến'!AE52+'[2]Xã Song An'!AE52+'[2]Xã Song Lãng'!AE52+'[2]Xã Tam Quang'!AE52+'[2]Xã Tân Hòa'!AE52+'[2]Xã Tân Lập'!AE52+'[2]Xã Tân Phong'!AE52+'[2]Xã Trung An'!AE52+'[2]Xã Tự Tân'!AE52+'[2]Xã Việt Hùng'!AE52+'[2]Xã Việt Thuận'!AE52+'[2]Xã Vũ Đoài'!AE52+'[2]Xã Vũ Hội'!AE52+'[2]Xã Vũ Tiến'!AE52+'[2]Xã Vũ Vân'!AE52+'[2]Xã Vũ Vinh'!AE52+'[2]Xã Xuân Hòa'!AE52</f>
        <v>0</v>
      </c>
      <c r="AF52" s="130">
        <f>'[2]Phường 1'!AF52+'[2]Phường 2'!AF52+'[2]Phường 3'!AF52+'[2]Phường An Đôn'!AF52+'[2]Xã Hải Lệ'!AF52+'[2]Phường Ninh Phong'!AF52+'[2]Phường Ninh Sơn'!AF52+'[2]Phường Phúc Thành'!AF52+'[2]Phường Tân Thành'!AF52+'[2]Phường Thanh Bình'!AF52+'[2]Phường Vân Giang'!AF52+'[2]Xã Ninh Nhất'!AF52+'[2]Xã Ninh Phúc'!AF52+'[2]Xã Ninh Tiến'!AF52+'[2]Xã Song An'!AF52+'[2]Xã Song Lãng'!AF52+'[2]Xã Tam Quang'!AF52+'[2]Xã Tân Hòa'!AF52+'[2]Xã Tân Lập'!AF52+'[2]Xã Tân Phong'!AF52+'[2]Xã Trung An'!AF52+'[2]Xã Tự Tân'!AF52+'[2]Xã Việt Hùng'!AF52+'[2]Xã Việt Thuận'!AF52+'[2]Xã Vũ Đoài'!AF52+'[2]Xã Vũ Hội'!AF52+'[2]Xã Vũ Tiến'!AF52+'[2]Xã Vũ Vân'!AF52+'[2]Xã Vũ Vinh'!AF52+'[2]Xã Xuân Hòa'!AF52</f>
        <v>0</v>
      </c>
      <c r="AG52" s="130">
        <f>'[2]Phường 1'!AG52+'[2]Phường 2'!AG52+'[2]Phường 3'!AG52+'[2]Phường An Đôn'!AG52+'[2]Xã Hải Lệ'!AG52+'[2]Phường Ninh Phong'!AG52+'[2]Phường Ninh Sơn'!AG52+'[2]Phường Phúc Thành'!AG52+'[2]Phường Tân Thành'!AG52+'[2]Phường Thanh Bình'!AG52+'[2]Phường Vân Giang'!AG52+'[2]Xã Ninh Nhất'!AG52+'[2]Xã Ninh Phúc'!AG52+'[2]Xã Ninh Tiến'!AG52+'[2]Xã Song An'!AG52+'[2]Xã Song Lãng'!AG52+'[2]Xã Tam Quang'!AG52+'[2]Xã Tân Hòa'!AG52+'[2]Xã Tân Lập'!AG52+'[2]Xã Tân Phong'!AG52+'[2]Xã Trung An'!AG52+'[2]Xã Tự Tân'!AG52+'[2]Xã Việt Hùng'!AG52+'[2]Xã Việt Thuận'!AG52+'[2]Xã Vũ Đoài'!AG52+'[2]Xã Vũ Hội'!AG52+'[2]Xã Vũ Tiến'!AG52+'[2]Xã Vũ Vân'!AG52+'[2]Xã Vũ Vinh'!AG52+'[2]Xã Xuân Hòa'!AG52</f>
        <v>0</v>
      </c>
      <c r="AH52" s="130">
        <f>'[2]Phường 1'!AH52+'[2]Phường 2'!AH52+'[2]Phường 3'!AH52+'[2]Phường An Đôn'!AH52+'[2]Xã Hải Lệ'!AH52+'[2]Phường Ninh Phong'!AH52+'[2]Phường Ninh Sơn'!AH52+'[2]Phường Phúc Thành'!AH52+'[2]Phường Tân Thành'!AH52+'[2]Phường Thanh Bình'!AH52+'[2]Phường Vân Giang'!AH52+'[2]Xã Ninh Nhất'!AH52+'[2]Xã Ninh Phúc'!AH52+'[2]Xã Ninh Tiến'!AH52+'[2]Xã Song An'!AH52+'[2]Xã Song Lãng'!AH52+'[2]Xã Tam Quang'!AH52+'[2]Xã Tân Hòa'!AH52+'[2]Xã Tân Lập'!AH52+'[2]Xã Tân Phong'!AH52+'[2]Xã Trung An'!AH52+'[2]Xã Tự Tân'!AH52+'[2]Xã Việt Hùng'!AH52+'[2]Xã Việt Thuận'!AH52+'[2]Xã Vũ Đoài'!AH52+'[2]Xã Vũ Hội'!AH52+'[2]Xã Vũ Tiến'!AH52+'[2]Xã Vũ Vân'!AH52+'[2]Xã Vũ Vinh'!AH52+'[2]Xã Xuân Hòa'!AH52</f>
        <v>0</v>
      </c>
      <c r="AI52" s="130">
        <f>'[2]Phường 1'!AI52+'[2]Phường 2'!AI52+'[2]Phường 3'!AI52+'[2]Phường An Đôn'!AI52+'[2]Xã Hải Lệ'!AI52+'[2]Phường Ninh Phong'!AI52+'[2]Phường Ninh Sơn'!AI52+'[2]Phường Phúc Thành'!AI52+'[2]Phường Tân Thành'!AI52+'[2]Phường Thanh Bình'!AI52+'[2]Phường Vân Giang'!AI52+'[2]Xã Ninh Nhất'!AI52+'[2]Xã Ninh Phúc'!AI52+'[2]Xã Ninh Tiến'!AI52+'[2]Xã Song An'!AI52+'[2]Xã Song Lãng'!AI52+'[2]Xã Tam Quang'!AI52+'[2]Xã Tân Hòa'!AI52+'[2]Xã Tân Lập'!AI52+'[2]Xã Tân Phong'!AI52+'[2]Xã Trung An'!AI52+'[2]Xã Tự Tân'!AI52+'[2]Xã Việt Hùng'!AI52+'[2]Xã Việt Thuận'!AI52+'[2]Xã Vũ Đoài'!AI52+'[2]Xã Vũ Hội'!AI52+'[2]Xã Vũ Tiến'!AI52+'[2]Xã Vũ Vân'!AI52+'[2]Xã Vũ Vinh'!AI52+'[2]Xã Xuân Hòa'!AI52</f>
        <v>0</v>
      </c>
      <c r="AJ52" s="129">
        <f t="shared" ref="AJ52:AJ73" si="30">SUM(AK52:AP52)</f>
        <v>0</v>
      </c>
      <c r="AK52" s="130">
        <f>'[2]Phường 1'!AK52+'[2]Phường 2'!AK52+'[2]Phường 3'!AK52+'[2]Phường An Đôn'!AK52+'[2]Xã Hải Lệ'!AK52+'[2]Phường Ninh Phong'!AK52+'[2]Phường Ninh Sơn'!AK52+'[2]Phường Phúc Thành'!AK52+'[2]Phường Tân Thành'!AK52+'[2]Phường Thanh Bình'!AK52+'[2]Phường Vân Giang'!AK52+'[2]Xã Ninh Nhất'!AK52+'[2]Xã Ninh Phúc'!AK52+'[2]Xã Ninh Tiến'!AK52+'[2]Xã Song An'!AK52+'[2]Xã Song Lãng'!AK52+'[2]Xã Tam Quang'!AK52+'[2]Xã Tân Hòa'!AK52+'[2]Xã Tân Lập'!AK52+'[2]Xã Tân Phong'!AK52+'[2]Xã Trung An'!AK52+'[2]Xã Tự Tân'!AK52+'[2]Xã Việt Hùng'!AK52+'[2]Xã Việt Thuận'!AK52+'[2]Xã Vũ Đoài'!AK52+'[2]Xã Vũ Hội'!AK52+'[2]Xã Vũ Tiến'!AK52+'[2]Xã Vũ Vân'!AK52+'[2]Xã Vũ Vinh'!AK52+'[2]Xã Xuân Hòa'!AK52</f>
        <v>0</v>
      </c>
      <c r="AL52" s="130">
        <f>'[2]Phường 1'!AL52+'[2]Phường 2'!AL52+'[2]Phường 3'!AL52+'[2]Phường An Đôn'!AL52+'[2]Xã Hải Lệ'!AL52+'[2]Phường Ninh Phong'!AL52+'[2]Phường Ninh Sơn'!AL52+'[2]Phường Phúc Thành'!AL52+'[2]Phường Tân Thành'!AL52+'[2]Phường Thanh Bình'!AL52+'[2]Phường Vân Giang'!AL52+'[2]Xã Ninh Nhất'!AL52+'[2]Xã Ninh Phúc'!AL52+'[2]Xã Ninh Tiến'!AL52+'[2]Xã Song An'!AL52+'[2]Xã Song Lãng'!AL52+'[2]Xã Tam Quang'!AL52+'[2]Xã Tân Hòa'!AL52+'[2]Xã Tân Lập'!AL52+'[2]Xã Tân Phong'!AL52+'[2]Xã Trung An'!AL52+'[2]Xã Tự Tân'!AL52+'[2]Xã Việt Hùng'!AL52+'[2]Xã Việt Thuận'!AL52+'[2]Xã Vũ Đoài'!AL52+'[2]Xã Vũ Hội'!AL52+'[2]Xã Vũ Tiến'!AL52+'[2]Xã Vũ Vân'!AL52+'[2]Xã Vũ Vinh'!AL52+'[2]Xã Xuân Hòa'!AL52</f>
        <v>0</v>
      </c>
      <c r="AM52" s="130">
        <f>'[2]Phường 1'!AM52+'[2]Phường 2'!AM52+'[2]Phường 3'!AM52+'[2]Phường An Đôn'!AM52+'[2]Xã Hải Lệ'!AM52+'[2]Phường Ninh Phong'!AM52+'[2]Phường Ninh Sơn'!AM52+'[2]Phường Phúc Thành'!AM52+'[2]Phường Tân Thành'!AM52+'[2]Phường Thanh Bình'!AM52+'[2]Phường Vân Giang'!AM52+'[2]Xã Ninh Nhất'!AM52+'[2]Xã Ninh Phúc'!AM52+'[2]Xã Ninh Tiến'!AM52+'[2]Xã Song An'!AM52+'[2]Xã Song Lãng'!AM52+'[2]Xã Tam Quang'!AM52+'[2]Xã Tân Hòa'!AM52+'[2]Xã Tân Lập'!AM52+'[2]Xã Tân Phong'!AM52+'[2]Xã Trung An'!AM52+'[2]Xã Tự Tân'!AM52+'[2]Xã Việt Hùng'!AM52+'[2]Xã Việt Thuận'!AM52+'[2]Xã Vũ Đoài'!AM52+'[2]Xã Vũ Hội'!AM52+'[2]Xã Vũ Tiến'!AM52+'[2]Xã Vũ Vân'!AM52+'[2]Xã Vũ Vinh'!AM52+'[2]Xã Xuân Hòa'!AM52</f>
        <v>0</v>
      </c>
      <c r="AN52" s="130">
        <f>'[2]Phường 1'!AN52+'[2]Phường 2'!AN52+'[2]Phường 3'!AN52+'[2]Phường An Đôn'!AN52+'[2]Xã Hải Lệ'!AN52+'[2]Phường Ninh Phong'!AN52+'[2]Phường Ninh Sơn'!AN52+'[2]Phường Phúc Thành'!AN52+'[2]Phường Tân Thành'!AN52+'[2]Phường Thanh Bình'!AN52+'[2]Phường Vân Giang'!AN52+'[2]Xã Ninh Nhất'!AN52+'[2]Xã Ninh Phúc'!AN52+'[2]Xã Ninh Tiến'!AN52+'[2]Xã Song An'!AN52+'[2]Xã Song Lãng'!AN52+'[2]Xã Tam Quang'!AN52+'[2]Xã Tân Hòa'!AN52+'[2]Xã Tân Lập'!AN52+'[2]Xã Tân Phong'!AN52+'[2]Xã Trung An'!AN52+'[2]Xã Tự Tân'!AN52+'[2]Xã Việt Hùng'!AN52+'[2]Xã Việt Thuận'!AN52+'[2]Xã Vũ Đoài'!AN52+'[2]Xã Vũ Hội'!AN52+'[2]Xã Vũ Tiến'!AN52+'[2]Xã Vũ Vân'!AN52+'[2]Xã Vũ Vinh'!AN52+'[2]Xã Xuân Hòa'!AN52</f>
        <v>0</v>
      </c>
      <c r="AO52" s="130">
        <f>'[2]Phường 1'!AO52+'[2]Phường 2'!AO52+'[2]Phường 3'!AO52+'[2]Phường An Đôn'!AO52+'[2]Xã Hải Lệ'!AO52+'[2]Phường Ninh Phong'!AO52+'[2]Phường Ninh Sơn'!AO52+'[2]Phường Phúc Thành'!AO52+'[2]Phường Tân Thành'!AO52+'[2]Phường Thanh Bình'!AO52+'[2]Phường Vân Giang'!AO52+'[2]Xã Ninh Nhất'!AO52+'[2]Xã Ninh Phúc'!AO52+'[2]Xã Ninh Tiến'!AO52+'[2]Xã Song An'!AO52+'[2]Xã Song Lãng'!AO52+'[2]Xã Tam Quang'!AO52+'[2]Xã Tân Hòa'!AO52+'[2]Xã Tân Lập'!AO52+'[2]Xã Tân Phong'!AO52+'[2]Xã Trung An'!AO52+'[2]Xã Tự Tân'!AO52+'[2]Xã Việt Hùng'!AO52+'[2]Xã Việt Thuận'!AO52+'[2]Xã Vũ Đoài'!AO52+'[2]Xã Vũ Hội'!AO52+'[2]Xã Vũ Tiến'!AO52+'[2]Xã Vũ Vân'!AO52+'[2]Xã Vũ Vinh'!AO52+'[2]Xã Xuân Hòa'!AO52</f>
        <v>0</v>
      </c>
      <c r="AP52" s="130">
        <f>'[2]Phường 1'!AP52+'[2]Phường 2'!AP52+'[2]Phường 3'!AP52+'[2]Phường An Đôn'!AP52+'[2]Xã Hải Lệ'!AP52+'[2]Phường Ninh Phong'!AP52+'[2]Phường Ninh Sơn'!AP52+'[2]Phường Phúc Thành'!AP52+'[2]Phường Tân Thành'!AP52+'[2]Phường Thanh Bình'!AP52+'[2]Phường Vân Giang'!AP52+'[2]Xã Ninh Nhất'!AP52+'[2]Xã Ninh Phúc'!AP52+'[2]Xã Ninh Tiến'!AP52+'[2]Xã Song An'!AP52+'[2]Xã Song Lãng'!AP52+'[2]Xã Tam Quang'!AP52+'[2]Xã Tân Hòa'!AP52+'[2]Xã Tân Lập'!AP52+'[2]Xã Tân Phong'!AP52+'[2]Xã Trung An'!AP52+'[2]Xã Tự Tân'!AP52+'[2]Xã Việt Hùng'!AP52+'[2]Xã Việt Thuận'!AP52+'[2]Xã Vũ Đoài'!AP52+'[2]Xã Vũ Hội'!AP52+'[2]Xã Vũ Tiến'!AP52+'[2]Xã Vũ Vân'!AP52+'[2]Xã Vũ Vinh'!AP52+'[2]Xã Xuân Hòa'!AP52</f>
        <v>0</v>
      </c>
      <c r="AQ52" s="129">
        <f>SUM(AT52:BA52)+AR52</f>
        <v>0</v>
      </c>
      <c r="AR52" s="130">
        <f>'[2]Phường 1'!AR52+'[2]Phường 2'!AR52+'[2]Phường 3'!AR52+'[2]Phường An Đôn'!AR52+'[2]Xã Hải Lệ'!AR52+'[2]Phường Ninh Phong'!AR52+'[2]Phường Ninh Sơn'!AR52+'[2]Phường Phúc Thành'!AR52+'[2]Phường Tân Thành'!AR52+'[2]Phường Thanh Bình'!AR52+'[2]Phường Vân Giang'!AR52+'[2]Xã Ninh Nhất'!AR52+'[2]Xã Ninh Phúc'!AR52+'[2]Xã Ninh Tiến'!AR52+'[2]Xã Song An'!AR52+'[2]Xã Song Lãng'!AR52+'[2]Xã Tam Quang'!AR52+'[2]Xã Tân Hòa'!AR52+'[2]Xã Tân Lập'!AR52+'[2]Xã Tân Phong'!AR52+'[2]Xã Trung An'!AR52+'[2]Xã Tự Tân'!AR52+'[2]Xã Việt Hùng'!AR52+'[2]Xã Việt Thuận'!AR52+'[2]Xã Vũ Đoài'!AR52+'[2]Xã Vũ Hội'!AR52+'[2]Xã Vũ Tiến'!AR52+'[2]Xã Vũ Vân'!AR52+'[2]Xã Vũ Vinh'!AR52+'[2]Xã Xuân Hòa'!AR52</f>
        <v>0</v>
      </c>
      <c r="AS52" s="143">
        <v>75.848580999999996</v>
      </c>
      <c r="AT52" s="130">
        <v>0</v>
      </c>
      <c r="AU52" s="130">
        <v>0</v>
      </c>
      <c r="AV52" s="130">
        <v>0</v>
      </c>
      <c r="AW52" s="130">
        <v>0</v>
      </c>
      <c r="AX52" s="130">
        <v>0</v>
      </c>
      <c r="AY52" s="130">
        <v>0</v>
      </c>
      <c r="AZ52" s="130">
        <v>0</v>
      </c>
      <c r="BA52" s="130">
        <v>0</v>
      </c>
      <c r="BB52" s="129">
        <v>0</v>
      </c>
      <c r="BC52" s="129">
        <v>0</v>
      </c>
      <c r="BD52" s="129">
        <v>0</v>
      </c>
      <c r="BE52" s="129">
        <v>0</v>
      </c>
      <c r="BF52" s="130">
        <v>0</v>
      </c>
      <c r="BG52" s="130">
        <v>0</v>
      </c>
      <c r="BH52" s="129">
        <v>0</v>
      </c>
      <c r="BI52" s="127">
        <v>0</v>
      </c>
      <c r="BJ52" s="130">
        <v>0</v>
      </c>
      <c r="BK52" s="130">
        <v>0</v>
      </c>
      <c r="BL52" s="130">
        <v>0</v>
      </c>
      <c r="BM52" s="130">
        <v>0</v>
      </c>
      <c r="BN52" s="130">
        <v>0</v>
      </c>
      <c r="BO52" s="129">
        <v>0</v>
      </c>
      <c r="BP52" s="131">
        <v>0</v>
      </c>
      <c r="BQ52" s="131">
        <v>75.848580999999996</v>
      </c>
      <c r="BR52" s="92">
        <f>'17-CH'!$G52</f>
        <v>75.848580999999996</v>
      </c>
      <c r="BS52" s="116">
        <f t="shared" si="1"/>
        <v>0</v>
      </c>
    </row>
    <row r="53" spans="1:71" ht="19.899999999999999" customHeight="1">
      <c r="A53" s="126" t="s">
        <v>137</v>
      </c>
      <c r="B53" s="88" t="s">
        <v>153</v>
      </c>
      <c r="C53" s="87" t="s">
        <v>154</v>
      </c>
      <c r="D53" s="129">
        <f>'[2]01CH'!D53</f>
        <v>0</v>
      </c>
      <c r="E53" s="127">
        <f t="shared" si="28"/>
        <v>0</v>
      </c>
      <c r="F53" s="129">
        <f t="shared" si="14"/>
        <v>0</v>
      </c>
      <c r="G53" s="129">
        <f>'[2]Phường 1'!G53+'[2]Phường 2'!G53+'[2]Phường 3'!G53+'[2]Phường An Đôn'!G53+'[2]Xã Hải Lệ'!G53+'[2]Phường Ninh Phong'!G53+'[2]Phường Ninh Sơn'!G53+'[2]Phường Phúc Thành'!G53+'[2]Phường Tân Thành'!G53+'[2]Phường Thanh Bình'!G53+'[2]Phường Vân Giang'!G53+'[2]Xã Ninh Nhất'!G53+'[2]Xã Ninh Phúc'!G53+'[2]Xã Ninh Tiến'!G53+'[2]Xã Song An'!G53+'[2]Xã Song Lãng'!G53+'[2]Xã Tam Quang'!G53+'[2]Xã Tân Hòa'!G53+'[2]Xã Tân Lập'!G53+'[2]Xã Tân Phong'!G53+'[2]Xã Trung An'!G53+'[2]Xã Tự Tân'!G53+'[2]Xã Việt Hùng'!G53+'[2]Xã Việt Thuận'!G53+'[2]Xã Vũ Đoài'!G53+'[2]Xã Vũ Hội'!G53+'[2]Xã Vũ Tiến'!G53+'[2]Xã Vũ Vân'!G53+'[2]Xã Vũ Vinh'!G53+'[2]Xã Xuân Hòa'!G53</f>
        <v>0</v>
      </c>
      <c r="H53" s="129">
        <f>'[2]Phường 1'!H53+'[2]Phường 2'!H53+'[2]Phường 3'!H53+'[2]Phường An Đôn'!H53+'[2]Xã Hải Lệ'!H53+'[2]Phường Ninh Phong'!H53+'[2]Phường Ninh Sơn'!H53+'[2]Phường Phúc Thành'!H53+'[2]Phường Tân Thành'!H53+'[2]Phường Thanh Bình'!H53+'[2]Phường Vân Giang'!H53+'[2]Xã Ninh Nhất'!H53+'[2]Xã Ninh Phúc'!H53+'[2]Xã Ninh Tiến'!H53+'[2]Xã Song An'!H53+'[2]Xã Song Lãng'!H53+'[2]Xã Tam Quang'!H53+'[2]Xã Tân Hòa'!H53+'[2]Xã Tân Lập'!H53+'[2]Xã Tân Phong'!H53+'[2]Xã Trung An'!H53+'[2]Xã Tự Tân'!H53+'[2]Xã Việt Hùng'!H53+'[2]Xã Việt Thuận'!H53+'[2]Xã Vũ Đoài'!H53+'[2]Xã Vũ Hội'!H53+'[2]Xã Vũ Tiến'!H53+'[2]Xã Vũ Vân'!H53+'[2]Xã Vũ Vinh'!H53+'[2]Xã Xuân Hòa'!H53</f>
        <v>0</v>
      </c>
      <c r="I53" s="129">
        <f>'[2]Phường 1'!I53+'[2]Phường 2'!I53+'[2]Phường 3'!I53+'[2]Phường An Đôn'!I53+'[2]Xã Hải Lệ'!I53+'[2]Phường Ninh Phong'!I53+'[2]Phường Ninh Sơn'!I53+'[2]Phường Phúc Thành'!I53+'[2]Phường Tân Thành'!I53+'[2]Phường Thanh Bình'!I53+'[2]Phường Vân Giang'!I53+'[2]Xã Ninh Nhất'!I53+'[2]Xã Ninh Phúc'!I53+'[2]Xã Ninh Tiến'!I53+'[2]Xã Song An'!I53+'[2]Xã Song Lãng'!I53+'[2]Xã Tam Quang'!I53+'[2]Xã Tân Hòa'!I53+'[2]Xã Tân Lập'!I53+'[2]Xã Tân Phong'!I53+'[2]Xã Trung An'!I53+'[2]Xã Tự Tân'!I53+'[2]Xã Việt Hùng'!I53+'[2]Xã Việt Thuận'!I53+'[2]Xã Vũ Đoài'!I53+'[2]Xã Vũ Hội'!I53+'[2]Xã Vũ Tiến'!I53+'[2]Xã Vũ Vân'!I53+'[2]Xã Vũ Vinh'!I53+'[2]Xã Xuân Hòa'!I53</f>
        <v>0</v>
      </c>
      <c r="J53" s="129">
        <f>'[2]Phường 1'!J53+'[2]Phường 2'!J53+'[2]Phường 3'!J53+'[2]Phường An Đôn'!J53+'[2]Xã Hải Lệ'!J53+'[2]Phường Ninh Phong'!J53+'[2]Phường Ninh Sơn'!J53+'[2]Phường Phúc Thành'!J53+'[2]Phường Tân Thành'!J53+'[2]Phường Thanh Bình'!J53+'[2]Phường Vân Giang'!J53+'[2]Xã Ninh Nhất'!J53+'[2]Xã Ninh Phúc'!J53+'[2]Xã Ninh Tiến'!J53+'[2]Xã Song An'!J53+'[2]Xã Song Lãng'!J53+'[2]Xã Tam Quang'!J53+'[2]Xã Tân Hòa'!J53+'[2]Xã Tân Lập'!J53+'[2]Xã Tân Phong'!J53+'[2]Xã Trung An'!J53+'[2]Xã Tự Tân'!J53+'[2]Xã Việt Hùng'!J53+'[2]Xã Việt Thuận'!J53+'[2]Xã Vũ Đoài'!J53+'[2]Xã Vũ Hội'!J53+'[2]Xã Vũ Tiến'!J53+'[2]Xã Vũ Vân'!J53+'[2]Xã Vũ Vinh'!J53+'[2]Xã Xuân Hòa'!J53</f>
        <v>0</v>
      </c>
      <c r="K53" s="129">
        <f>'[2]Phường 1'!K53+'[2]Phường 2'!K53+'[2]Phường 3'!K53+'[2]Phường An Đôn'!K53+'[2]Xã Hải Lệ'!K53+'[2]Phường Ninh Phong'!K53+'[2]Phường Ninh Sơn'!K53+'[2]Phường Phúc Thành'!K53+'[2]Phường Tân Thành'!K53+'[2]Phường Thanh Bình'!K53+'[2]Phường Vân Giang'!K53+'[2]Xã Ninh Nhất'!K53+'[2]Xã Ninh Phúc'!K53+'[2]Xã Ninh Tiến'!K53+'[2]Xã Song An'!K53+'[2]Xã Song Lãng'!K53+'[2]Xã Tam Quang'!K53+'[2]Xã Tân Hòa'!K53+'[2]Xã Tân Lập'!K53+'[2]Xã Tân Phong'!K53+'[2]Xã Trung An'!K53+'[2]Xã Tự Tân'!K53+'[2]Xã Việt Hùng'!K53+'[2]Xã Việt Thuận'!K53+'[2]Xã Vũ Đoài'!K53+'[2]Xã Vũ Hội'!K53+'[2]Xã Vũ Tiến'!K53+'[2]Xã Vũ Vân'!K53+'[2]Xã Vũ Vinh'!K53+'[2]Xã Xuân Hòa'!K53</f>
        <v>0</v>
      </c>
      <c r="L53" s="129">
        <f>'[2]Phường 1'!L53+'[2]Phường 2'!L53+'[2]Phường 3'!L53+'[2]Phường An Đôn'!L53+'[2]Xã Hải Lệ'!L53+'[2]Phường Ninh Phong'!L53+'[2]Phường Ninh Sơn'!L53+'[2]Phường Phúc Thành'!L53+'[2]Phường Tân Thành'!L53+'[2]Phường Thanh Bình'!L53+'[2]Phường Vân Giang'!L53+'[2]Xã Ninh Nhất'!L53+'[2]Xã Ninh Phúc'!L53+'[2]Xã Ninh Tiến'!L53+'[2]Xã Song An'!L53+'[2]Xã Song Lãng'!L53+'[2]Xã Tam Quang'!L53+'[2]Xã Tân Hòa'!L53+'[2]Xã Tân Lập'!L53+'[2]Xã Tân Phong'!L53+'[2]Xã Trung An'!L53+'[2]Xã Tự Tân'!L53+'[2]Xã Việt Hùng'!L53+'[2]Xã Việt Thuận'!L53+'[2]Xã Vũ Đoài'!L53+'[2]Xã Vũ Hội'!L53+'[2]Xã Vũ Tiến'!L53+'[2]Xã Vũ Vân'!L53+'[2]Xã Vũ Vinh'!L53+'[2]Xã Xuân Hòa'!L53</f>
        <v>0</v>
      </c>
      <c r="M53" s="129">
        <f>'[2]Phường 1'!M53+'[2]Phường 2'!M53+'[2]Phường 3'!M53+'[2]Phường An Đôn'!M53+'[2]Xã Hải Lệ'!M53+'[2]Phường Ninh Phong'!M53+'[2]Phường Ninh Sơn'!M53+'[2]Phường Phúc Thành'!M53+'[2]Phường Tân Thành'!M53+'[2]Phường Thanh Bình'!M53+'[2]Phường Vân Giang'!M53+'[2]Xã Ninh Nhất'!M53+'[2]Xã Ninh Phúc'!M53+'[2]Xã Ninh Tiến'!M53+'[2]Xã Song An'!M53+'[2]Xã Song Lãng'!M53+'[2]Xã Tam Quang'!M53+'[2]Xã Tân Hòa'!M53+'[2]Xã Tân Lập'!M53+'[2]Xã Tân Phong'!M53+'[2]Xã Trung An'!M53+'[2]Xã Tự Tân'!M53+'[2]Xã Việt Hùng'!M53+'[2]Xã Việt Thuận'!M53+'[2]Xã Vũ Đoài'!M53+'[2]Xã Vũ Hội'!M53+'[2]Xã Vũ Tiến'!M53+'[2]Xã Vũ Vân'!M53+'[2]Xã Vũ Vinh'!M53+'[2]Xã Xuân Hòa'!M53</f>
        <v>0</v>
      </c>
      <c r="N53" s="130">
        <f>'[2]Phường 1'!N53+'[2]Phường 2'!N53+'[2]Phường 3'!N53+'[2]Phường An Đôn'!N53+'[2]Xã Hải Lệ'!N53+'[2]Phường Ninh Phong'!N53+'[2]Phường Ninh Sơn'!N53+'[2]Phường Phúc Thành'!N53+'[2]Phường Tân Thành'!N53+'[2]Phường Thanh Bình'!N53+'[2]Phường Vân Giang'!N53+'[2]Xã Ninh Nhất'!N53+'[2]Xã Ninh Phúc'!N53+'[2]Xã Ninh Tiến'!N53+'[2]Xã Song An'!N53+'[2]Xã Song Lãng'!N53+'[2]Xã Tam Quang'!N53+'[2]Xã Tân Hòa'!N53+'[2]Xã Tân Lập'!N53+'[2]Xã Tân Phong'!N53+'[2]Xã Trung An'!N53+'[2]Xã Tự Tân'!N53+'[2]Xã Việt Hùng'!N53+'[2]Xã Việt Thuận'!N53+'[2]Xã Vũ Đoài'!N53+'[2]Xã Vũ Hội'!N53+'[2]Xã Vũ Tiến'!N53+'[2]Xã Vũ Vân'!N53+'[2]Xã Vũ Vinh'!N53+'[2]Xã Xuân Hòa'!N53</f>
        <v>0</v>
      </c>
      <c r="O53" s="129">
        <f>'[2]Phường 1'!O53+'[2]Phường 2'!O53+'[2]Phường 3'!O53+'[2]Phường An Đôn'!O53+'[2]Xã Hải Lệ'!O53+'[2]Phường Ninh Phong'!O53+'[2]Phường Ninh Sơn'!O53+'[2]Phường Phúc Thành'!O53+'[2]Phường Tân Thành'!O53+'[2]Phường Thanh Bình'!O53+'[2]Phường Vân Giang'!O53+'[2]Xã Ninh Nhất'!O53+'[2]Xã Ninh Phúc'!O53+'[2]Xã Ninh Tiến'!O53+'[2]Xã Song An'!O53+'[2]Xã Song Lãng'!O53+'[2]Xã Tam Quang'!O53+'[2]Xã Tân Hòa'!O53+'[2]Xã Tân Lập'!O53+'[2]Xã Tân Phong'!O53+'[2]Xã Trung An'!O53+'[2]Xã Tự Tân'!O53+'[2]Xã Việt Hùng'!O53+'[2]Xã Việt Thuận'!O53+'[2]Xã Vũ Đoài'!O53+'[2]Xã Vũ Hội'!O53+'[2]Xã Vũ Tiến'!O53+'[2]Xã Vũ Vân'!O53+'[2]Xã Vũ Vinh'!O53+'[2]Xã Xuân Hòa'!O53</f>
        <v>0</v>
      </c>
      <c r="P53" s="129">
        <f>'[2]Phường 1'!P53+'[2]Phường 2'!P53+'[2]Phường 3'!P53+'[2]Phường An Đôn'!P53+'[2]Xã Hải Lệ'!P53+'[2]Phường Ninh Phong'!P53+'[2]Phường Ninh Sơn'!P53+'[2]Phường Phúc Thành'!P53+'[2]Phường Tân Thành'!P53+'[2]Phường Thanh Bình'!P53+'[2]Phường Vân Giang'!P53+'[2]Xã Ninh Nhất'!P53+'[2]Xã Ninh Phúc'!P53+'[2]Xã Ninh Tiến'!P53+'[2]Xã Song An'!P53+'[2]Xã Song Lãng'!P53+'[2]Xã Tam Quang'!P53+'[2]Xã Tân Hòa'!P53+'[2]Xã Tân Lập'!P53+'[2]Xã Tân Phong'!P53+'[2]Xã Trung An'!P53+'[2]Xã Tự Tân'!P53+'[2]Xã Việt Hùng'!P53+'[2]Xã Việt Thuận'!P53+'[2]Xã Vũ Đoài'!P53+'[2]Xã Vũ Hội'!P53+'[2]Xã Vũ Tiến'!P53+'[2]Xã Vũ Vân'!P53+'[2]Xã Vũ Vinh'!P53+'[2]Xã Xuân Hòa'!P53</f>
        <v>0</v>
      </c>
      <c r="Q53" s="129">
        <f>'[2]Phường 1'!Q53+'[2]Phường 2'!Q53+'[2]Phường 3'!Q53+'[2]Phường An Đôn'!Q53+'[2]Xã Hải Lệ'!Q53+'[2]Phường Ninh Phong'!Q53+'[2]Phường Ninh Sơn'!Q53+'[2]Phường Phúc Thành'!Q53+'[2]Phường Tân Thành'!Q53+'[2]Phường Thanh Bình'!Q53+'[2]Phường Vân Giang'!Q53+'[2]Xã Ninh Nhất'!Q53+'[2]Xã Ninh Phúc'!Q53+'[2]Xã Ninh Tiến'!Q53+'[2]Xã Song An'!Q53+'[2]Xã Song Lãng'!Q53+'[2]Xã Tam Quang'!Q53+'[2]Xã Tân Hòa'!Q53+'[2]Xã Tân Lập'!Q53+'[2]Xã Tân Phong'!Q53+'[2]Xã Trung An'!Q53+'[2]Xã Tự Tân'!Q53+'[2]Xã Việt Hùng'!Q53+'[2]Xã Việt Thuận'!Q53+'[2]Xã Vũ Đoài'!Q53+'[2]Xã Vũ Hội'!Q53+'[2]Xã Vũ Tiến'!Q53+'[2]Xã Vũ Vân'!Q53+'[2]Xã Vũ Vinh'!Q53+'[2]Xã Xuân Hòa'!Q53</f>
        <v>0</v>
      </c>
      <c r="R53" s="129">
        <f>'[2]Phường 1'!R53+'[2]Phường 2'!R53+'[2]Phường 3'!R53+'[2]Phường An Đôn'!R53+'[2]Xã Hải Lệ'!R53+'[2]Phường Ninh Phong'!R53+'[2]Phường Ninh Sơn'!R53+'[2]Phường Phúc Thành'!R53+'[2]Phường Tân Thành'!R53+'[2]Phường Thanh Bình'!R53+'[2]Phường Vân Giang'!R53+'[2]Xã Ninh Nhất'!R53+'[2]Xã Ninh Phúc'!R53+'[2]Xã Ninh Tiến'!R53+'[2]Xã Song An'!R53+'[2]Xã Song Lãng'!R53+'[2]Xã Tam Quang'!R53+'[2]Xã Tân Hòa'!R53+'[2]Xã Tân Lập'!R53+'[2]Xã Tân Phong'!R53+'[2]Xã Trung An'!R53+'[2]Xã Tự Tân'!R53+'[2]Xã Việt Hùng'!R53+'[2]Xã Việt Thuận'!R53+'[2]Xã Vũ Đoài'!R53+'[2]Xã Vũ Hội'!R53+'[2]Xã Vũ Tiến'!R53+'[2]Xã Vũ Vân'!R53+'[2]Xã Vũ Vinh'!R53+'[2]Xã Xuân Hòa'!R53</f>
        <v>0</v>
      </c>
      <c r="S53" s="127">
        <f t="shared" si="27"/>
        <v>0</v>
      </c>
      <c r="T53" s="129">
        <f>'[2]Phường 1'!T53+'[2]Phường 2'!T53+'[2]Phường 3'!T53+'[2]Phường An Đôn'!T53+'[2]Xã Hải Lệ'!T53+'[2]Phường Ninh Phong'!T53+'[2]Phường Ninh Sơn'!T53+'[2]Phường Phúc Thành'!T53+'[2]Phường Tân Thành'!T53+'[2]Phường Thanh Bình'!T53+'[2]Phường Vân Giang'!T53+'[2]Xã Ninh Nhất'!T53+'[2]Xã Ninh Phúc'!T53+'[2]Xã Ninh Tiến'!T53+'[2]Xã Song An'!T53+'[2]Xã Song Lãng'!T53+'[2]Xã Tam Quang'!T53+'[2]Xã Tân Hòa'!T53+'[2]Xã Tân Lập'!T53+'[2]Xã Tân Phong'!T53+'[2]Xã Trung An'!T53+'[2]Xã Tự Tân'!T53+'[2]Xã Việt Hùng'!T53+'[2]Xã Việt Thuận'!T53+'[2]Xã Vũ Đoài'!T53+'[2]Xã Vũ Hội'!T53+'[2]Xã Vũ Tiến'!T53+'[2]Xã Vũ Vân'!T53+'[2]Xã Vũ Vinh'!T53+'[2]Xã Xuân Hòa'!T53</f>
        <v>0</v>
      </c>
      <c r="U53" s="129">
        <f>'[2]Phường 1'!U53+'[2]Phường 2'!U53+'[2]Phường 3'!U53+'[2]Phường An Đôn'!U53+'[2]Xã Hải Lệ'!U53+'[2]Phường Ninh Phong'!U53+'[2]Phường Ninh Sơn'!U53+'[2]Phường Phúc Thành'!U53+'[2]Phường Tân Thành'!U53+'[2]Phường Thanh Bình'!U53+'[2]Phường Vân Giang'!U53+'[2]Xã Ninh Nhất'!U53+'[2]Xã Ninh Phúc'!U53+'[2]Xã Ninh Tiến'!U53+'[2]Xã Song An'!U53+'[2]Xã Song Lãng'!U53+'[2]Xã Tam Quang'!U53+'[2]Xã Tân Hòa'!U53+'[2]Xã Tân Lập'!U53+'[2]Xã Tân Phong'!U53+'[2]Xã Trung An'!U53+'[2]Xã Tự Tân'!U53+'[2]Xã Việt Hùng'!U53+'[2]Xã Việt Thuận'!U53+'[2]Xã Vũ Đoài'!U53+'[2]Xã Vũ Hội'!U53+'[2]Xã Vũ Tiến'!U53+'[2]Xã Vũ Vân'!U53+'[2]Xã Vũ Vinh'!U53+'[2]Xã Xuân Hòa'!U53</f>
        <v>0</v>
      </c>
      <c r="V53" s="129">
        <f>'[2]Phường 1'!V53+'[2]Phường 2'!V53+'[2]Phường 3'!V53+'[2]Phường An Đôn'!V53+'[2]Xã Hải Lệ'!V53+'[2]Phường Ninh Phong'!V53+'[2]Phường Ninh Sơn'!V53+'[2]Phường Phúc Thành'!V53+'[2]Phường Tân Thành'!V53+'[2]Phường Thanh Bình'!V53+'[2]Phường Vân Giang'!V53+'[2]Xã Ninh Nhất'!V53+'[2]Xã Ninh Phúc'!V53+'[2]Xã Ninh Tiến'!V53+'[2]Xã Song An'!V53+'[2]Xã Song Lãng'!V53+'[2]Xã Tam Quang'!V53+'[2]Xã Tân Hòa'!V53+'[2]Xã Tân Lập'!V53+'[2]Xã Tân Phong'!V53+'[2]Xã Trung An'!V53+'[2]Xã Tự Tân'!V53+'[2]Xã Việt Hùng'!V53+'[2]Xã Việt Thuận'!V53+'[2]Xã Vũ Đoài'!V53+'[2]Xã Vũ Hội'!V53+'[2]Xã Vũ Tiến'!V53+'[2]Xã Vũ Vân'!V53+'[2]Xã Vũ Vinh'!V53+'[2]Xã Xuân Hòa'!V53</f>
        <v>0</v>
      </c>
      <c r="W53" s="129">
        <f>'[2]Phường 1'!W53+'[2]Phường 2'!W53+'[2]Phường 3'!W53+'[2]Phường An Đôn'!W53+'[2]Xã Hải Lệ'!W53+'[2]Phường Ninh Phong'!W53+'[2]Phường Ninh Sơn'!W53+'[2]Phường Phúc Thành'!W53+'[2]Phường Tân Thành'!W53+'[2]Phường Thanh Bình'!W53+'[2]Phường Vân Giang'!W53+'[2]Xã Ninh Nhất'!W53+'[2]Xã Ninh Phúc'!W53+'[2]Xã Ninh Tiến'!W53+'[2]Xã Song An'!W53+'[2]Xã Song Lãng'!W53+'[2]Xã Tam Quang'!W53+'[2]Xã Tân Hòa'!W53+'[2]Xã Tân Lập'!W53+'[2]Xã Tân Phong'!W53+'[2]Xã Trung An'!W53+'[2]Xã Tự Tân'!W53+'[2]Xã Việt Hùng'!W53+'[2]Xã Việt Thuận'!W53+'[2]Xã Vũ Đoài'!W53+'[2]Xã Vũ Hội'!W53+'[2]Xã Vũ Tiến'!W53+'[2]Xã Vũ Vân'!W53+'[2]Xã Vũ Vinh'!W53+'[2]Xã Xuân Hòa'!W53</f>
        <v>0</v>
      </c>
      <c r="X53" s="129">
        <f>'[2]Phường 1'!X53+'[2]Phường 2'!X53+'[2]Phường 3'!X53+'[2]Phường An Đôn'!X53+'[2]Xã Hải Lệ'!X53+'[2]Phường Ninh Phong'!X53+'[2]Phường Ninh Sơn'!X53+'[2]Phường Phúc Thành'!X53+'[2]Phường Tân Thành'!X53+'[2]Phường Thanh Bình'!X53+'[2]Phường Vân Giang'!X53+'[2]Xã Ninh Nhất'!X53+'[2]Xã Ninh Phúc'!X53+'[2]Xã Ninh Tiến'!X53+'[2]Xã Song An'!X53+'[2]Xã Song Lãng'!X53+'[2]Xã Tam Quang'!X53+'[2]Xã Tân Hòa'!X53+'[2]Xã Tân Lập'!X53+'[2]Xã Tân Phong'!X53+'[2]Xã Trung An'!X53+'[2]Xã Tự Tân'!X53+'[2]Xã Việt Hùng'!X53+'[2]Xã Việt Thuận'!X53+'[2]Xã Vũ Đoài'!X53+'[2]Xã Vũ Hội'!X53+'[2]Xã Vũ Tiến'!X53+'[2]Xã Vũ Vân'!X53+'[2]Xã Vũ Vinh'!X53+'[2]Xã Xuân Hòa'!X53</f>
        <v>0</v>
      </c>
      <c r="Y53" s="129">
        <f t="shared" si="29"/>
        <v>0</v>
      </c>
      <c r="Z53" s="130">
        <f>'[2]Phường 1'!Z53+'[2]Phường 2'!Z53+'[2]Phường 3'!Z53+'[2]Phường An Đôn'!Z53+'[2]Xã Hải Lệ'!Z53+'[2]Phường Ninh Phong'!Z53+'[2]Phường Ninh Sơn'!Z53+'[2]Phường Phúc Thành'!Z53+'[2]Phường Tân Thành'!Z53+'[2]Phường Thanh Bình'!Z53+'[2]Phường Vân Giang'!Z53+'[2]Xã Ninh Nhất'!Z53+'[2]Xã Ninh Phúc'!Z53+'[2]Xã Ninh Tiến'!Z53+'[2]Xã Song An'!Z53+'[2]Xã Song Lãng'!Z53+'[2]Xã Tam Quang'!Z53+'[2]Xã Tân Hòa'!Z53+'[2]Xã Tân Lập'!Z53+'[2]Xã Tân Phong'!Z53+'[2]Xã Trung An'!Z53+'[2]Xã Tự Tân'!Z53+'[2]Xã Việt Hùng'!Z53+'[2]Xã Việt Thuận'!Z53+'[2]Xã Vũ Đoài'!Z53+'[2]Xã Vũ Hội'!Z53+'[2]Xã Vũ Tiến'!Z53+'[2]Xã Vũ Vân'!Z53+'[2]Xã Vũ Vinh'!Z53+'[2]Xã Xuân Hòa'!Z53</f>
        <v>0</v>
      </c>
      <c r="AA53" s="130">
        <f>'[2]Phường 1'!AA53+'[2]Phường 2'!AA53+'[2]Phường 3'!AA53+'[2]Phường An Đôn'!AA53+'[2]Xã Hải Lệ'!AA53+'[2]Phường Ninh Phong'!AA53+'[2]Phường Ninh Sơn'!AA53+'[2]Phường Phúc Thành'!AA53+'[2]Phường Tân Thành'!AA53+'[2]Phường Thanh Bình'!AA53+'[2]Phường Vân Giang'!AA53+'[2]Xã Ninh Nhất'!AA53+'[2]Xã Ninh Phúc'!AA53+'[2]Xã Ninh Tiến'!AA53+'[2]Xã Song An'!AA53+'[2]Xã Song Lãng'!AA53+'[2]Xã Tam Quang'!AA53+'[2]Xã Tân Hòa'!AA53+'[2]Xã Tân Lập'!AA53+'[2]Xã Tân Phong'!AA53+'[2]Xã Trung An'!AA53+'[2]Xã Tự Tân'!AA53+'[2]Xã Việt Hùng'!AA53+'[2]Xã Việt Thuận'!AA53+'[2]Xã Vũ Đoài'!AA53+'[2]Xã Vũ Hội'!AA53+'[2]Xã Vũ Tiến'!AA53+'[2]Xã Vũ Vân'!AA53+'[2]Xã Vũ Vinh'!AA53+'[2]Xã Xuân Hòa'!AA53</f>
        <v>0</v>
      </c>
      <c r="AB53" s="130">
        <f>'[2]Phường 1'!AB53+'[2]Phường 2'!AB53+'[2]Phường 3'!AB53+'[2]Phường An Đôn'!AB53+'[2]Xã Hải Lệ'!AB53+'[2]Phường Ninh Phong'!AB53+'[2]Phường Ninh Sơn'!AB53+'[2]Phường Phúc Thành'!AB53+'[2]Phường Tân Thành'!AB53+'[2]Phường Thanh Bình'!AB53+'[2]Phường Vân Giang'!AB53+'[2]Xã Ninh Nhất'!AB53+'[2]Xã Ninh Phúc'!AB53+'[2]Xã Ninh Tiến'!AB53+'[2]Xã Song An'!AB53+'[2]Xã Song Lãng'!AB53+'[2]Xã Tam Quang'!AB53+'[2]Xã Tân Hòa'!AB53+'[2]Xã Tân Lập'!AB53+'[2]Xã Tân Phong'!AB53+'[2]Xã Trung An'!AB53+'[2]Xã Tự Tân'!AB53+'[2]Xã Việt Hùng'!AB53+'[2]Xã Việt Thuận'!AB53+'[2]Xã Vũ Đoài'!AB53+'[2]Xã Vũ Hội'!AB53+'[2]Xã Vũ Tiến'!AB53+'[2]Xã Vũ Vân'!AB53+'[2]Xã Vũ Vinh'!AB53+'[2]Xã Xuân Hòa'!AB53</f>
        <v>0</v>
      </c>
      <c r="AC53" s="130">
        <f>'[2]Phường 1'!AC53+'[2]Phường 2'!AC53+'[2]Phường 3'!AC53+'[2]Phường An Đôn'!AC53+'[2]Xã Hải Lệ'!AC53+'[2]Phường Ninh Phong'!AC53+'[2]Phường Ninh Sơn'!AC53+'[2]Phường Phúc Thành'!AC53+'[2]Phường Tân Thành'!AC53+'[2]Phường Thanh Bình'!AC53+'[2]Phường Vân Giang'!AC53+'[2]Xã Ninh Nhất'!AC53+'[2]Xã Ninh Phúc'!AC53+'[2]Xã Ninh Tiến'!AC53+'[2]Xã Song An'!AC53+'[2]Xã Song Lãng'!AC53+'[2]Xã Tam Quang'!AC53+'[2]Xã Tân Hòa'!AC53+'[2]Xã Tân Lập'!AC53+'[2]Xã Tân Phong'!AC53+'[2]Xã Trung An'!AC53+'[2]Xã Tự Tân'!AC53+'[2]Xã Việt Hùng'!AC53+'[2]Xã Việt Thuận'!AC53+'[2]Xã Vũ Đoài'!AC53+'[2]Xã Vũ Hội'!AC53+'[2]Xã Vũ Tiến'!AC53+'[2]Xã Vũ Vân'!AC53+'[2]Xã Vũ Vinh'!AC53+'[2]Xã Xuân Hòa'!AC53</f>
        <v>0</v>
      </c>
      <c r="AD53" s="130">
        <f>'[2]Phường 1'!AD53+'[2]Phường 2'!AD53+'[2]Phường 3'!AD53+'[2]Phường An Đôn'!AD53+'[2]Xã Hải Lệ'!AD53+'[2]Phường Ninh Phong'!AD53+'[2]Phường Ninh Sơn'!AD53+'[2]Phường Phúc Thành'!AD53+'[2]Phường Tân Thành'!AD53+'[2]Phường Thanh Bình'!AD53+'[2]Phường Vân Giang'!AD53+'[2]Xã Ninh Nhất'!AD53+'[2]Xã Ninh Phúc'!AD53+'[2]Xã Ninh Tiến'!AD53+'[2]Xã Song An'!AD53+'[2]Xã Song Lãng'!AD53+'[2]Xã Tam Quang'!AD53+'[2]Xã Tân Hòa'!AD53+'[2]Xã Tân Lập'!AD53+'[2]Xã Tân Phong'!AD53+'[2]Xã Trung An'!AD53+'[2]Xã Tự Tân'!AD53+'[2]Xã Việt Hùng'!AD53+'[2]Xã Việt Thuận'!AD53+'[2]Xã Vũ Đoài'!AD53+'[2]Xã Vũ Hội'!AD53+'[2]Xã Vũ Tiến'!AD53+'[2]Xã Vũ Vân'!AD53+'[2]Xã Vũ Vinh'!AD53+'[2]Xã Xuân Hòa'!AD53</f>
        <v>0</v>
      </c>
      <c r="AE53" s="130">
        <f>'[2]Phường 1'!AE53+'[2]Phường 2'!AE53+'[2]Phường 3'!AE53+'[2]Phường An Đôn'!AE53+'[2]Xã Hải Lệ'!AE53+'[2]Phường Ninh Phong'!AE53+'[2]Phường Ninh Sơn'!AE53+'[2]Phường Phúc Thành'!AE53+'[2]Phường Tân Thành'!AE53+'[2]Phường Thanh Bình'!AE53+'[2]Phường Vân Giang'!AE53+'[2]Xã Ninh Nhất'!AE53+'[2]Xã Ninh Phúc'!AE53+'[2]Xã Ninh Tiến'!AE53+'[2]Xã Song An'!AE53+'[2]Xã Song Lãng'!AE53+'[2]Xã Tam Quang'!AE53+'[2]Xã Tân Hòa'!AE53+'[2]Xã Tân Lập'!AE53+'[2]Xã Tân Phong'!AE53+'[2]Xã Trung An'!AE53+'[2]Xã Tự Tân'!AE53+'[2]Xã Việt Hùng'!AE53+'[2]Xã Việt Thuận'!AE53+'[2]Xã Vũ Đoài'!AE53+'[2]Xã Vũ Hội'!AE53+'[2]Xã Vũ Tiến'!AE53+'[2]Xã Vũ Vân'!AE53+'[2]Xã Vũ Vinh'!AE53+'[2]Xã Xuân Hòa'!AE53</f>
        <v>0</v>
      </c>
      <c r="AF53" s="130">
        <f>'[2]Phường 1'!AF53+'[2]Phường 2'!AF53+'[2]Phường 3'!AF53+'[2]Phường An Đôn'!AF53+'[2]Xã Hải Lệ'!AF53+'[2]Phường Ninh Phong'!AF53+'[2]Phường Ninh Sơn'!AF53+'[2]Phường Phúc Thành'!AF53+'[2]Phường Tân Thành'!AF53+'[2]Phường Thanh Bình'!AF53+'[2]Phường Vân Giang'!AF53+'[2]Xã Ninh Nhất'!AF53+'[2]Xã Ninh Phúc'!AF53+'[2]Xã Ninh Tiến'!AF53+'[2]Xã Song An'!AF53+'[2]Xã Song Lãng'!AF53+'[2]Xã Tam Quang'!AF53+'[2]Xã Tân Hòa'!AF53+'[2]Xã Tân Lập'!AF53+'[2]Xã Tân Phong'!AF53+'[2]Xã Trung An'!AF53+'[2]Xã Tự Tân'!AF53+'[2]Xã Việt Hùng'!AF53+'[2]Xã Việt Thuận'!AF53+'[2]Xã Vũ Đoài'!AF53+'[2]Xã Vũ Hội'!AF53+'[2]Xã Vũ Tiến'!AF53+'[2]Xã Vũ Vân'!AF53+'[2]Xã Vũ Vinh'!AF53+'[2]Xã Xuân Hòa'!AF53</f>
        <v>0</v>
      </c>
      <c r="AG53" s="130">
        <f>'[2]Phường 1'!AG53+'[2]Phường 2'!AG53+'[2]Phường 3'!AG53+'[2]Phường An Đôn'!AG53+'[2]Xã Hải Lệ'!AG53+'[2]Phường Ninh Phong'!AG53+'[2]Phường Ninh Sơn'!AG53+'[2]Phường Phúc Thành'!AG53+'[2]Phường Tân Thành'!AG53+'[2]Phường Thanh Bình'!AG53+'[2]Phường Vân Giang'!AG53+'[2]Xã Ninh Nhất'!AG53+'[2]Xã Ninh Phúc'!AG53+'[2]Xã Ninh Tiến'!AG53+'[2]Xã Song An'!AG53+'[2]Xã Song Lãng'!AG53+'[2]Xã Tam Quang'!AG53+'[2]Xã Tân Hòa'!AG53+'[2]Xã Tân Lập'!AG53+'[2]Xã Tân Phong'!AG53+'[2]Xã Trung An'!AG53+'[2]Xã Tự Tân'!AG53+'[2]Xã Việt Hùng'!AG53+'[2]Xã Việt Thuận'!AG53+'[2]Xã Vũ Đoài'!AG53+'[2]Xã Vũ Hội'!AG53+'[2]Xã Vũ Tiến'!AG53+'[2]Xã Vũ Vân'!AG53+'[2]Xã Vũ Vinh'!AG53+'[2]Xã Xuân Hòa'!AG53</f>
        <v>0</v>
      </c>
      <c r="AH53" s="130">
        <f>'[2]Phường 1'!AH53+'[2]Phường 2'!AH53+'[2]Phường 3'!AH53+'[2]Phường An Đôn'!AH53+'[2]Xã Hải Lệ'!AH53+'[2]Phường Ninh Phong'!AH53+'[2]Phường Ninh Sơn'!AH53+'[2]Phường Phúc Thành'!AH53+'[2]Phường Tân Thành'!AH53+'[2]Phường Thanh Bình'!AH53+'[2]Phường Vân Giang'!AH53+'[2]Xã Ninh Nhất'!AH53+'[2]Xã Ninh Phúc'!AH53+'[2]Xã Ninh Tiến'!AH53+'[2]Xã Song An'!AH53+'[2]Xã Song Lãng'!AH53+'[2]Xã Tam Quang'!AH53+'[2]Xã Tân Hòa'!AH53+'[2]Xã Tân Lập'!AH53+'[2]Xã Tân Phong'!AH53+'[2]Xã Trung An'!AH53+'[2]Xã Tự Tân'!AH53+'[2]Xã Việt Hùng'!AH53+'[2]Xã Việt Thuận'!AH53+'[2]Xã Vũ Đoài'!AH53+'[2]Xã Vũ Hội'!AH53+'[2]Xã Vũ Tiến'!AH53+'[2]Xã Vũ Vân'!AH53+'[2]Xã Vũ Vinh'!AH53+'[2]Xã Xuân Hòa'!AH53</f>
        <v>0</v>
      </c>
      <c r="AI53" s="130">
        <f>'[2]Phường 1'!AI53+'[2]Phường 2'!AI53+'[2]Phường 3'!AI53+'[2]Phường An Đôn'!AI53+'[2]Xã Hải Lệ'!AI53+'[2]Phường Ninh Phong'!AI53+'[2]Phường Ninh Sơn'!AI53+'[2]Phường Phúc Thành'!AI53+'[2]Phường Tân Thành'!AI53+'[2]Phường Thanh Bình'!AI53+'[2]Phường Vân Giang'!AI53+'[2]Xã Ninh Nhất'!AI53+'[2]Xã Ninh Phúc'!AI53+'[2]Xã Ninh Tiến'!AI53+'[2]Xã Song An'!AI53+'[2]Xã Song Lãng'!AI53+'[2]Xã Tam Quang'!AI53+'[2]Xã Tân Hòa'!AI53+'[2]Xã Tân Lập'!AI53+'[2]Xã Tân Phong'!AI53+'[2]Xã Trung An'!AI53+'[2]Xã Tự Tân'!AI53+'[2]Xã Việt Hùng'!AI53+'[2]Xã Việt Thuận'!AI53+'[2]Xã Vũ Đoài'!AI53+'[2]Xã Vũ Hội'!AI53+'[2]Xã Vũ Tiến'!AI53+'[2]Xã Vũ Vân'!AI53+'[2]Xã Vũ Vinh'!AI53+'[2]Xã Xuân Hòa'!AI53</f>
        <v>0</v>
      </c>
      <c r="AJ53" s="129">
        <f t="shared" si="30"/>
        <v>0</v>
      </c>
      <c r="AK53" s="130">
        <f>'[2]Phường 1'!AK53+'[2]Phường 2'!AK53+'[2]Phường 3'!AK53+'[2]Phường An Đôn'!AK53+'[2]Xã Hải Lệ'!AK53+'[2]Phường Ninh Phong'!AK53+'[2]Phường Ninh Sơn'!AK53+'[2]Phường Phúc Thành'!AK53+'[2]Phường Tân Thành'!AK53+'[2]Phường Thanh Bình'!AK53+'[2]Phường Vân Giang'!AK53+'[2]Xã Ninh Nhất'!AK53+'[2]Xã Ninh Phúc'!AK53+'[2]Xã Ninh Tiến'!AK53+'[2]Xã Song An'!AK53+'[2]Xã Song Lãng'!AK53+'[2]Xã Tam Quang'!AK53+'[2]Xã Tân Hòa'!AK53+'[2]Xã Tân Lập'!AK53+'[2]Xã Tân Phong'!AK53+'[2]Xã Trung An'!AK53+'[2]Xã Tự Tân'!AK53+'[2]Xã Việt Hùng'!AK53+'[2]Xã Việt Thuận'!AK53+'[2]Xã Vũ Đoài'!AK53+'[2]Xã Vũ Hội'!AK53+'[2]Xã Vũ Tiến'!AK53+'[2]Xã Vũ Vân'!AK53+'[2]Xã Vũ Vinh'!AK53+'[2]Xã Xuân Hòa'!AK53</f>
        <v>0</v>
      </c>
      <c r="AL53" s="130">
        <f>'[2]Phường 1'!AL53+'[2]Phường 2'!AL53+'[2]Phường 3'!AL53+'[2]Phường An Đôn'!AL53+'[2]Xã Hải Lệ'!AL53+'[2]Phường Ninh Phong'!AL53+'[2]Phường Ninh Sơn'!AL53+'[2]Phường Phúc Thành'!AL53+'[2]Phường Tân Thành'!AL53+'[2]Phường Thanh Bình'!AL53+'[2]Phường Vân Giang'!AL53+'[2]Xã Ninh Nhất'!AL53+'[2]Xã Ninh Phúc'!AL53+'[2]Xã Ninh Tiến'!AL53+'[2]Xã Song An'!AL53+'[2]Xã Song Lãng'!AL53+'[2]Xã Tam Quang'!AL53+'[2]Xã Tân Hòa'!AL53+'[2]Xã Tân Lập'!AL53+'[2]Xã Tân Phong'!AL53+'[2]Xã Trung An'!AL53+'[2]Xã Tự Tân'!AL53+'[2]Xã Việt Hùng'!AL53+'[2]Xã Việt Thuận'!AL53+'[2]Xã Vũ Đoài'!AL53+'[2]Xã Vũ Hội'!AL53+'[2]Xã Vũ Tiến'!AL53+'[2]Xã Vũ Vân'!AL53+'[2]Xã Vũ Vinh'!AL53+'[2]Xã Xuân Hòa'!AL53</f>
        <v>0</v>
      </c>
      <c r="AM53" s="130">
        <f>'[2]Phường 1'!AM53+'[2]Phường 2'!AM53+'[2]Phường 3'!AM53+'[2]Phường An Đôn'!AM53+'[2]Xã Hải Lệ'!AM53+'[2]Phường Ninh Phong'!AM53+'[2]Phường Ninh Sơn'!AM53+'[2]Phường Phúc Thành'!AM53+'[2]Phường Tân Thành'!AM53+'[2]Phường Thanh Bình'!AM53+'[2]Phường Vân Giang'!AM53+'[2]Xã Ninh Nhất'!AM53+'[2]Xã Ninh Phúc'!AM53+'[2]Xã Ninh Tiến'!AM53+'[2]Xã Song An'!AM53+'[2]Xã Song Lãng'!AM53+'[2]Xã Tam Quang'!AM53+'[2]Xã Tân Hòa'!AM53+'[2]Xã Tân Lập'!AM53+'[2]Xã Tân Phong'!AM53+'[2]Xã Trung An'!AM53+'[2]Xã Tự Tân'!AM53+'[2]Xã Việt Hùng'!AM53+'[2]Xã Việt Thuận'!AM53+'[2]Xã Vũ Đoài'!AM53+'[2]Xã Vũ Hội'!AM53+'[2]Xã Vũ Tiến'!AM53+'[2]Xã Vũ Vân'!AM53+'[2]Xã Vũ Vinh'!AM53+'[2]Xã Xuân Hòa'!AM53</f>
        <v>0</v>
      </c>
      <c r="AN53" s="130">
        <f>'[2]Phường 1'!AN53+'[2]Phường 2'!AN53+'[2]Phường 3'!AN53+'[2]Phường An Đôn'!AN53+'[2]Xã Hải Lệ'!AN53+'[2]Phường Ninh Phong'!AN53+'[2]Phường Ninh Sơn'!AN53+'[2]Phường Phúc Thành'!AN53+'[2]Phường Tân Thành'!AN53+'[2]Phường Thanh Bình'!AN53+'[2]Phường Vân Giang'!AN53+'[2]Xã Ninh Nhất'!AN53+'[2]Xã Ninh Phúc'!AN53+'[2]Xã Ninh Tiến'!AN53+'[2]Xã Song An'!AN53+'[2]Xã Song Lãng'!AN53+'[2]Xã Tam Quang'!AN53+'[2]Xã Tân Hòa'!AN53+'[2]Xã Tân Lập'!AN53+'[2]Xã Tân Phong'!AN53+'[2]Xã Trung An'!AN53+'[2]Xã Tự Tân'!AN53+'[2]Xã Việt Hùng'!AN53+'[2]Xã Việt Thuận'!AN53+'[2]Xã Vũ Đoài'!AN53+'[2]Xã Vũ Hội'!AN53+'[2]Xã Vũ Tiến'!AN53+'[2]Xã Vũ Vân'!AN53+'[2]Xã Vũ Vinh'!AN53+'[2]Xã Xuân Hòa'!AN53</f>
        <v>0</v>
      </c>
      <c r="AO53" s="130">
        <f>'[2]Phường 1'!AO53+'[2]Phường 2'!AO53+'[2]Phường 3'!AO53+'[2]Phường An Đôn'!AO53+'[2]Xã Hải Lệ'!AO53+'[2]Phường Ninh Phong'!AO53+'[2]Phường Ninh Sơn'!AO53+'[2]Phường Phúc Thành'!AO53+'[2]Phường Tân Thành'!AO53+'[2]Phường Thanh Bình'!AO53+'[2]Phường Vân Giang'!AO53+'[2]Xã Ninh Nhất'!AO53+'[2]Xã Ninh Phúc'!AO53+'[2]Xã Ninh Tiến'!AO53+'[2]Xã Song An'!AO53+'[2]Xã Song Lãng'!AO53+'[2]Xã Tam Quang'!AO53+'[2]Xã Tân Hòa'!AO53+'[2]Xã Tân Lập'!AO53+'[2]Xã Tân Phong'!AO53+'[2]Xã Trung An'!AO53+'[2]Xã Tự Tân'!AO53+'[2]Xã Việt Hùng'!AO53+'[2]Xã Việt Thuận'!AO53+'[2]Xã Vũ Đoài'!AO53+'[2]Xã Vũ Hội'!AO53+'[2]Xã Vũ Tiến'!AO53+'[2]Xã Vũ Vân'!AO53+'[2]Xã Vũ Vinh'!AO53+'[2]Xã Xuân Hòa'!AO53</f>
        <v>0</v>
      </c>
      <c r="AP53" s="130">
        <f>'[2]Phường 1'!AP53+'[2]Phường 2'!AP53+'[2]Phường 3'!AP53+'[2]Phường An Đôn'!AP53+'[2]Xã Hải Lệ'!AP53+'[2]Phường Ninh Phong'!AP53+'[2]Phường Ninh Sơn'!AP53+'[2]Phường Phúc Thành'!AP53+'[2]Phường Tân Thành'!AP53+'[2]Phường Thanh Bình'!AP53+'[2]Phường Vân Giang'!AP53+'[2]Xã Ninh Nhất'!AP53+'[2]Xã Ninh Phúc'!AP53+'[2]Xã Ninh Tiến'!AP53+'[2]Xã Song An'!AP53+'[2]Xã Song Lãng'!AP53+'[2]Xã Tam Quang'!AP53+'[2]Xã Tân Hòa'!AP53+'[2]Xã Tân Lập'!AP53+'[2]Xã Tân Phong'!AP53+'[2]Xã Trung An'!AP53+'[2]Xã Tự Tân'!AP53+'[2]Xã Việt Hùng'!AP53+'[2]Xã Việt Thuận'!AP53+'[2]Xã Vũ Đoài'!AP53+'[2]Xã Vũ Hội'!AP53+'[2]Xã Vũ Tiến'!AP53+'[2]Xã Vũ Vân'!AP53+'[2]Xã Vũ Vinh'!AP53+'[2]Xã Xuân Hòa'!AP53</f>
        <v>0</v>
      </c>
      <c r="AQ53" s="129">
        <f>SUM(AU53:BA53)+SUM(AR53:AS53)</f>
        <v>0</v>
      </c>
      <c r="AR53" s="130">
        <f>'[2]Phường 1'!AR53+'[2]Phường 2'!AR53+'[2]Phường 3'!AR53+'[2]Phường An Đôn'!AR53+'[2]Xã Hải Lệ'!AR53+'[2]Phường Ninh Phong'!AR53+'[2]Phường Ninh Sơn'!AR53+'[2]Phường Phúc Thành'!AR53+'[2]Phường Tân Thành'!AR53+'[2]Phường Thanh Bình'!AR53+'[2]Phường Vân Giang'!AR53+'[2]Xã Ninh Nhất'!AR53+'[2]Xã Ninh Phúc'!AR53+'[2]Xã Ninh Tiến'!AR53+'[2]Xã Song An'!AR53+'[2]Xã Song Lãng'!AR53+'[2]Xã Tam Quang'!AR53+'[2]Xã Tân Hòa'!AR53+'[2]Xã Tân Lập'!AR53+'[2]Xã Tân Phong'!AR53+'[2]Xã Trung An'!AR53+'[2]Xã Tự Tân'!AR53+'[2]Xã Việt Hùng'!AR53+'[2]Xã Việt Thuận'!AR53+'[2]Xã Vũ Đoài'!AR53+'[2]Xã Vũ Hội'!AR53+'[2]Xã Vũ Tiến'!AR53+'[2]Xã Vũ Vân'!AR53+'[2]Xã Vũ Vinh'!AR53+'[2]Xã Xuân Hòa'!AR53</f>
        <v>0</v>
      </c>
      <c r="AS53" s="130">
        <v>0</v>
      </c>
      <c r="AT53" s="143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29">
        <v>0</v>
      </c>
      <c r="BC53" s="129">
        <v>0</v>
      </c>
      <c r="BD53" s="129">
        <v>0</v>
      </c>
      <c r="BE53" s="129">
        <v>0</v>
      </c>
      <c r="BF53" s="130">
        <v>0</v>
      </c>
      <c r="BG53" s="130">
        <v>0</v>
      </c>
      <c r="BH53" s="129">
        <v>0</v>
      </c>
      <c r="BI53" s="127">
        <v>0</v>
      </c>
      <c r="BJ53" s="130">
        <v>0</v>
      </c>
      <c r="BK53" s="130">
        <v>0</v>
      </c>
      <c r="BL53" s="130">
        <v>0</v>
      </c>
      <c r="BM53" s="130">
        <v>0</v>
      </c>
      <c r="BN53" s="130">
        <v>0</v>
      </c>
      <c r="BO53" s="129">
        <v>0</v>
      </c>
      <c r="BP53" s="131">
        <v>0</v>
      </c>
      <c r="BQ53" s="131">
        <v>0</v>
      </c>
      <c r="BR53" s="92">
        <f>'17-CH'!$G53</f>
        <v>0</v>
      </c>
      <c r="BS53" s="116">
        <f t="shared" si="1"/>
        <v>0</v>
      </c>
    </row>
    <row r="54" spans="1:71" ht="19.899999999999999" customHeight="1">
      <c r="A54" s="126" t="s">
        <v>137</v>
      </c>
      <c r="B54" s="88" t="s">
        <v>155</v>
      </c>
      <c r="C54" s="87" t="s">
        <v>156</v>
      </c>
      <c r="D54" s="129">
        <f>'[2]01CH'!D54</f>
        <v>0</v>
      </c>
      <c r="E54" s="127">
        <f t="shared" si="28"/>
        <v>0</v>
      </c>
      <c r="F54" s="129">
        <f t="shared" si="14"/>
        <v>0</v>
      </c>
      <c r="G54" s="129">
        <f>'[2]Phường 1'!G54+'[2]Phường 2'!G54+'[2]Phường 3'!G54+'[2]Phường An Đôn'!G54+'[2]Xã Hải Lệ'!G54+'[2]Phường Ninh Phong'!G54+'[2]Phường Ninh Sơn'!G54+'[2]Phường Phúc Thành'!G54+'[2]Phường Tân Thành'!G54+'[2]Phường Thanh Bình'!G54+'[2]Phường Vân Giang'!G54+'[2]Xã Ninh Nhất'!G54+'[2]Xã Ninh Phúc'!G54+'[2]Xã Ninh Tiến'!G54+'[2]Xã Song An'!G54+'[2]Xã Song Lãng'!G54+'[2]Xã Tam Quang'!G54+'[2]Xã Tân Hòa'!G54+'[2]Xã Tân Lập'!G54+'[2]Xã Tân Phong'!G54+'[2]Xã Trung An'!G54+'[2]Xã Tự Tân'!G54+'[2]Xã Việt Hùng'!G54+'[2]Xã Việt Thuận'!G54+'[2]Xã Vũ Đoài'!G54+'[2]Xã Vũ Hội'!G54+'[2]Xã Vũ Tiến'!G54+'[2]Xã Vũ Vân'!G54+'[2]Xã Vũ Vinh'!G54+'[2]Xã Xuân Hòa'!G54</f>
        <v>0</v>
      </c>
      <c r="H54" s="129">
        <f>'[2]Phường 1'!H54+'[2]Phường 2'!H54+'[2]Phường 3'!H54+'[2]Phường An Đôn'!H54+'[2]Xã Hải Lệ'!H54+'[2]Phường Ninh Phong'!H54+'[2]Phường Ninh Sơn'!H54+'[2]Phường Phúc Thành'!H54+'[2]Phường Tân Thành'!H54+'[2]Phường Thanh Bình'!H54+'[2]Phường Vân Giang'!H54+'[2]Xã Ninh Nhất'!H54+'[2]Xã Ninh Phúc'!H54+'[2]Xã Ninh Tiến'!H54+'[2]Xã Song An'!H54+'[2]Xã Song Lãng'!H54+'[2]Xã Tam Quang'!H54+'[2]Xã Tân Hòa'!H54+'[2]Xã Tân Lập'!H54+'[2]Xã Tân Phong'!H54+'[2]Xã Trung An'!H54+'[2]Xã Tự Tân'!H54+'[2]Xã Việt Hùng'!H54+'[2]Xã Việt Thuận'!H54+'[2]Xã Vũ Đoài'!H54+'[2]Xã Vũ Hội'!H54+'[2]Xã Vũ Tiến'!H54+'[2]Xã Vũ Vân'!H54+'[2]Xã Vũ Vinh'!H54+'[2]Xã Xuân Hòa'!H54</f>
        <v>0</v>
      </c>
      <c r="I54" s="129">
        <f>'[2]Phường 1'!I54+'[2]Phường 2'!I54+'[2]Phường 3'!I54+'[2]Phường An Đôn'!I54+'[2]Xã Hải Lệ'!I54+'[2]Phường Ninh Phong'!I54+'[2]Phường Ninh Sơn'!I54+'[2]Phường Phúc Thành'!I54+'[2]Phường Tân Thành'!I54+'[2]Phường Thanh Bình'!I54+'[2]Phường Vân Giang'!I54+'[2]Xã Ninh Nhất'!I54+'[2]Xã Ninh Phúc'!I54+'[2]Xã Ninh Tiến'!I54+'[2]Xã Song An'!I54+'[2]Xã Song Lãng'!I54+'[2]Xã Tam Quang'!I54+'[2]Xã Tân Hòa'!I54+'[2]Xã Tân Lập'!I54+'[2]Xã Tân Phong'!I54+'[2]Xã Trung An'!I54+'[2]Xã Tự Tân'!I54+'[2]Xã Việt Hùng'!I54+'[2]Xã Việt Thuận'!I54+'[2]Xã Vũ Đoài'!I54+'[2]Xã Vũ Hội'!I54+'[2]Xã Vũ Tiến'!I54+'[2]Xã Vũ Vân'!I54+'[2]Xã Vũ Vinh'!I54+'[2]Xã Xuân Hòa'!I54</f>
        <v>0</v>
      </c>
      <c r="J54" s="129">
        <f>'[2]Phường 1'!J54+'[2]Phường 2'!J54+'[2]Phường 3'!J54+'[2]Phường An Đôn'!J54+'[2]Xã Hải Lệ'!J54+'[2]Phường Ninh Phong'!J54+'[2]Phường Ninh Sơn'!J54+'[2]Phường Phúc Thành'!J54+'[2]Phường Tân Thành'!J54+'[2]Phường Thanh Bình'!J54+'[2]Phường Vân Giang'!J54+'[2]Xã Ninh Nhất'!J54+'[2]Xã Ninh Phúc'!J54+'[2]Xã Ninh Tiến'!J54+'[2]Xã Song An'!J54+'[2]Xã Song Lãng'!J54+'[2]Xã Tam Quang'!J54+'[2]Xã Tân Hòa'!J54+'[2]Xã Tân Lập'!J54+'[2]Xã Tân Phong'!J54+'[2]Xã Trung An'!J54+'[2]Xã Tự Tân'!J54+'[2]Xã Việt Hùng'!J54+'[2]Xã Việt Thuận'!J54+'[2]Xã Vũ Đoài'!J54+'[2]Xã Vũ Hội'!J54+'[2]Xã Vũ Tiến'!J54+'[2]Xã Vũ Vân'!J54+'[2]Xã Vũ Vinh'!J54+'[2]Xã Xuân Hòa'!J54</f>
        <v>0</v>
      </c>
      <c r="K54" s="129">
        <f>'[2]Phường 1'!K54+'[2]Phường 2'!K54+'[2]Phường 3'!K54+'[2]Phường An Đôn'!K54+'[2]Xã Hải Lệ'!K54+'[2]Phường Ninh Phong'!K54+'[2]Phường Ninh Sơn'!K54+'[2]Phường Phúc Thành'!K54+'[2]Phường Tân Thành'!K54+'[2]Phường Thanh Bình'!K54+'[2]Phường Vân Giang'!K54+'[2]Xã Ninh Nhất'!K54+'[2]Xã Ninh Phúc'!K54+'[2]Xã Ninh Tiến'!K54+'[2]Xã Song An'!K54+'[2]Xã Song Lãng'!K54+'[2]Xã Tam Quang'!K54+'[2]Xã Tân Hòa'!K54+'[2]Xã Tân Lập'!K54+'[2]Xã Tân Phong'!K54+'[2]Xã Trung An'!K54+'[2]Xã Tự Tân'!K54+'[2]Xã Việt Hùng'!K54+'[2]Xã Việt Thuận'!K54+'[2]Xã Vũ Đoài'!K54+'[2]Xã Vũ Hội'!K54+'[2]Xã Vũ Tiến'!K54+'[2]Xã Vũ Vân'!K54+'[2]Xã Vũ Vinh'!K54+'[2]Xã Xuân Hòa'!K54</f>
        <v>0</v>
      </c>
      <c r="L54" s="129">
        <f>'[2]Phường 1'!L54+'[2]Phường 2'!L54+'[2]Phường 3'!L54+'[2]Phường An Đôn'!L54+'[2]Xã Hải Lệ'!L54+'[2]Phường Ninh Phong'!L54+'[2]Phường Ninh Sơn'!L54+'[2]Phường Phúc Thành'!L54+'[2]Phường Tân Thành'!L54+'[2]Phường Thanh Bình'!L54+'[2]Phường Vân Giang'!L54+'[2]Xã Ninh Nhất'!L54+'[2]Xã Ninh Phúc'!L54+'[2]Xã Ninh Tiến'!L54+'[2]Xã Song An'!L54+'[2]Xã Song Lãng'!L54+'[2]Xã Tam Quang'!L54+'[2]Xã Tân Hòa'!L54+'[2]Xã Tân Lập'!L54+'[2]Xã Tân Phong'!L54+'[2]Xã Trung An'!L54+'[2]Xã Tự Tân'!L54+'[2]Xã Việt Hùng'!L54+'[2]Xã Việt Thuận'!L54+'[2]Xã Vũ Đoài'!L54+'[2]Xã Vũ Hội'!L54+'[2]Xã Vũ Tiến'!L54+'[2]Xã Vũ Vân'!L54+'[2]Xã Vũ Vinh'!L54+'[2]Xã Xuân Hòa'!L54</f>
        <v>0</v>
      </c>
      <c r="M54" s="129">
        <f>'[2]Phường 1'!M54+'[2]Phường 2'!M54+'[2]Phường 3'!M54+'[2]Phường An Đôn'!M54+'[2]Xã Hải Lệ'!M54+'[2]Phường Ninh Phong'!M54+'[2]Phường Ninh Sơn'!M54+'[2]Phường Phúc Thành'!M54+'[2]Phường Tân Thành'!M54+'[2]Phường Thanh Bình'!M54+'[2]Phường Vân Giang'!M54+'[2]Xã Ninh Nhất'!M54+'[2]Xã Ninh Phúc'!M54+'[2]Xã Ninh Tiến'!M54+'[2]Xã Song An'!M54+'[2]Xã Song Lãng'!M54+'[2]Xã Tam Quang'!M54+'[2]Xã Tân Hòa'!M54+'[2]Xã Tân Lập'!M54+'[2]Xã Tân Phong'!M54+'[2]Xã Trung An'!M54+'[2]Xã Tự Tân'!M54+'[2]Xã Việt Hùng'!M54+'[2]Xã Việt Thuận'!M54+'[2]Xã Vũ Đoài'!M54+'[2]Xã Vũ Hội'!M54+'[2]Xã Vũ Tiến'!M54+'[2]Xã Vũ Vân'!M54+'[2]Xã Vũ Vinh'!M54+'[2]Xã Xuân Hòa'!M54</f>
        <v>0</v>
      </c>
      <c r="N54" s="130">
        <f>'[2]Phường 1'!N54+'[2]Phường 2'!N54+'[2]Phường 3'!N54+'[2]Phường An Đôn'!N54+'[2]Xã Hải Lệ'!N54+'[2]Phường Ninh Phong'!N54+'[2]Phường Ninh Sơn'!N54+'[2]Phường Phúc Thành'!N54+'[2]Phường Tân Thành'!N54+'[2]Phường Thanh Bình'!N54+'[2]Phường Vân Giang'!N54+'[2]Xã Ninh Nhất'!N54+'[2]Xã Ninh Phúc'!N54+'[2]Xã Ninh Tiến'!N54+'[2]Xã Song An'!N54+'[2]Xã Song Lãng'!N54+'[2]Xã Tam Quang'!N54+'[2]Xã Tân Hòa'!N54+'[2]Xã Tân Lập'!N54+'[2]Xã Tân Phong'!N54+'[2]Xã Trung An'!N54+'[2]Xã Tự Tân'!N54+'[2]Xã Việt Hùng'!N54+'[2]Xã Việt Thuận'!N54+'[2]Xã Vũ Đoài'!N54+'[2]Xã Vũ Hội'!N54+'[2]Xã Vũ Tiến'!N54+'[2]Xã Vũ Vân'!N54+'[2]Xã Vũ Vinh'!N54+'[2]Xã Xuân Hòa'!N54</f>
        <v>0</v>
      </c>
      <c r="O54" s="129">
        <f>'[2]Phường 1'!O54+'[2]Phường 2'!O54+'[2]Phường 3'!O54+'[2]Phường An Đôn'!O54+'[2]Xã Hải Lệ'!O54+'[2]Phường Ninh Phong'!O54+'[2]Phường Ninh Sơn'!O54+'[2]Phường Phúc Thành'!O54+'[2]Phường Tân Thành'!O54+'[2]Phường Thanh Bình'!O54+'[2]Phường Vân Giang'!O54+'[2]Xã Ninh Nhất'!O54+'[2]Xã Ninh Phúc'!O54+'[2]Xã Ninh Tiến'!O54+'[2]Xã Song An'!O54+'[2]Xã Song Lãng'!O54+'[2]Xã Tam Quang'!O54+'[2]Xã Tân Hòa'!O54+'[2]Xã Tân Lập'!O54+'[2]Xã Tân Phong'!O54+'[2]Xã Trung An'!O54+'[2]Xã Tự Tân'!O54+'[2]Xã Việt Hùng'!O54+'[2]Xã Việt Thuận'!O54+'[2]Xã Vũ Đoài'!O54+'[2]Xã Vũ Hội'!O54+'[2]Xã Vũ Tiến'!O54+'[2]Xã Vũ Vân'!O54+'[2]Xã Vũ Vinh'!O54+'[2]Xã Xuân Hòa'!O54</f>
        <v>0</v>
      </c>
      <c r="P54" s="129">
        <f>'[2]Phường 1'!P54+'[2]Phường 2'!P54+'[2]Phường 3'!P54+'[2]Phường An Đôn'!P54+'[2]Xã Hải Lệ'!P54+'[2]Phường Ninh Phong'!P54+'[2]Phường Ninh Sơn'!P54+'[2]Phường Phúc Thành'!P54+'[2]Phường Tân Thành'!P54+'[2]Phường Thanh Bình'!P54+'[2]Phường Vân Giang'!P54+'[2]Xã Ninh Nhất'!P54+'[2]Xã Ninh Phúc'!P54+'[2]Xã Ninh Tiến'!P54+'[2]Xã Song An'!P54+'[2]Xã Song Lãng'!P54+'[2]Xã Tam Quang'!P54+'[2]Xã Tân Hòa'!P54+'[2]Xã Tân Lập'!P54+'[2]Xã Tân Phong'!P54+'[2]Xã Trung An'!P54+'[2]Xã Tự Tân'!P54+'[2]Xã Việt Hùng'!P54+'[2]Xã Việt Thuận'!P54+'[2]Xã Vũ Đoài'!P54+'[2]Xã Vũ Hội'!P54+'[2]Xã Vũ Tiến'!P54+'[2]Xã Vũ Vân'!P54+'[2]Xã Vũ Vinh'!P54+'[2]Xã Xuân Hòa'!P54</f>
        <v>0</v>
      </c>
      <c r="Q54" s="129">
        <f>'[2]Phường 1'!Q54+'[2]Phường 2'!Q54+'[2]Phường 3'!Q54+'[2]Phường An Đôn'!Q54+'[2]Xã Hải Lệ'!Q54+'[2]Phường Ninh Phong'!Q54+'[2]Phường Ninh Sơn'!Q54+'[2]Phường Phúc Thành'!Q54+'[2]Phường Tân Thành'!Q54+'[2]Phường Thanh Bình'!Q54+'[2]Phường Vân Giang'!Q54+'[2]Xã Ninh Nhất'!Q54+'[2]Xã Ninh Phúc'!Q54+'[2]Xã Ninh Tiến'!Q54+'[2]Xã Song An'!Q54+'[2]Xã Song Lãng'!Q54+'[2]Xã Tam Quang'!Q54+'[2]Xã Tân Hòa'!Q54+'[2]Xã Tân Lập'!Q54+'[2]Xã Tân Phong'!Q54+'[2]Xã Trung An'!Q54+'[2]Xã Tự Tân'!Q54+'[2]Xã Việt Hùng'!Q54+'[2]Xã Việt Thuận'!Q54+'[2]Xã Vũ Đoài'!Q54+'[2]Xã Vũ Hội'!Q54+'[2]Xã Vũ Tiến'!Q54+'[2]Xã Vũ Vân'!Q54+'[2]Xã Vũ Vinh'!Q54+'[2]Xã Xuân Hòa'!Q54</f>
        <v>0</v>
      </c>
      <c r="R54" s="129">
        <f>'[2]Phường 1'!R54+'[2]Phường 2'!R54+'[2]Phường 3'!R54+'[2]Phường An Đôn'!R54+'[2]Xã Hải Lệ'!R54+'[2]Phường Ninh Phong'!R54+'[2]Phường Ninh Sơn'!R54+'[2]Phường Phúc Thành'!R54+'[2]Phường Tân Thành'!R54+'[2]Phường Thanh Bình'!R54+'[2]Phường Vân Giang'!R54+'[2]Xã Ninh Nhất'!R54+'[2]Xã Ninh Phúc'!R54+'[2]Xã Ninh Tiến'!R54+'[2]Xã Song An'!R54+'[2]Xã Song Lãng'!R54+'[2]Xã Tam Quang'!R54+'[2]Xã Tân Hòa'!R54+'[2]Xã Tân Lập'!R54+'[2]Xã Tân Phong'!R54+'[2]Xã Trung An'!R54+'[2]Xã Tự Tân'!R54+'[2]Xã Việt Hùng'!R54+'[2]Xã Việt Thuận'!R54+'[2]Xã Vũ Đoài'!R54+'[2]Xã Vũ Hội'!R54+'[2]Xã Vũ Tiến'!R54+'[2]Xã Vũ Vân'!R54+'[2]Xã Vũ Vinh'!R54+'[2]Xã Xuân Hòa'!R54</f>
        <v>0</v>
      </c>
      <c r="S54" s="127">
        <f t="shared" si="27"/>
        <v>0</v>
      </c>
      <c r="T54" s="129">
        <f>'[2]Phường 1'!T54+'[2]Phường 2'!T54+'[2]Phường 3'!T54+'[2]Phường An Đôn'!T54+'[2]Xã Hải Lệ'!T54+'[2]Phường Ninh Phong'!T54+'[2]Phường Ninh Sơn'!T54+'[2]Phường Phúc Thành'!T54+'[2]Phường Tân Thành'!T54+'[2]Phường Thanh Bình'!T54+'[2]Phường Vân Giang'!T54+'[2]Xã Ninh Nhất'!T54+'[2]Xã Ninh Phúc'!T54+'[2]Xã Ninh Tiến'!T54+'[2]Xã Song An'!T54+'[2]Xã Song Lãng'!T54+'[2]Xã Tam Quang'!T54+'[2]Xã Tân Hòa'!T54+'[2]Xã Tân Lập'!T54+'[2]Xã Tân Phong'!T54+'[2]Xã Trung An'!T54+'[2]Xã Tự Tân'!T54+'[2]Xã Việt Hùng'!T54+'[2]Xã Việt Thuận'!T54+'[2]Xã Vũ Đoài'!T54+'[2]Xã Vũ Hội'!T54+'[2]Xã Vũ Tiến'!T54+'[2]Xã Vũ Vân'!T54+'[2]Xã Vũ Vinh'!T54+'[2]Xã Xuân Hòa'!T54</f>
        <v>0</v>
      </c>
      <c r="U54" s="129">
        <f>'[2]Phường 1'!U54+'[2]Phường 2'!U54+'[2]Phường 3'!U54+'[2]Phường An Đôn'!U54+'[2]Xã Hải Lệ'!U54+'[2]Phường Ninh Phong'!U54+'[2]Phường Ninh Sơn'!U54+'[2]Phường Phúc Thành'!U54+'[2]Phường Tân Thành'!U54+'[2]Phường Thanh Bình'!U54+'[2]Phường Vân Giang'!U54+'[2]Xã Ninh Nhất'!U54+'[2]Xã Ninh Phúc'!U54+'[2]Xã Ninh Tiến'!U54+'[2]Xã Song An'!U54+'[2]Xã Song Lãng'!U54+'[2]Xã Tam Quang'!U54+'[2]Xã Tân Hòa'!U54+'[2]Xã Tân Lập'!U54+'[2]Xã Tân Phong'!U54+'[2]Xã Trung An'!U54+'[2]Xã Tự Tân'!U54+'[2]Xã Việt Hùng'!U54+'[2]Xã Việt Thuận'!U54+'[2]Xã Vũ Đoài'!U54+'[2]Xã Vũ Hội'!U54+'[2]Xã Vũ Tiến'!U54+'[2]Xã Vũ Vân'!U54+'[2]Xã Vũ Vinh'!U54+'[2]Xã Xuân Hòa'!U54</f>
        <v>0</v>
      </c>
      <c r="V54" s="129">
        <f>'[2]Phường 1'!V54+'[2]Phường 2'!V54+'[2]Phường 3'!V54+'[2]Phường An Đôn'!V54+'[2]Xã Hải Lệ'!V54+'[2]Phường Ninh Phong'!V54+'[2]Phường Ninh Sơn'!V54+'[2]Phường Phúc Thành'!V54+'[2]Phường Tân Thành'!V54+'[2]Phường Thanh Bình'!V54+'[2]Phường Vân Giang'!V54+'[2]Xã Ninh Nhất'!V54+'[2]Xã Ninh Phúc'!V54+'[2]Xã Ninh Tiến'!V54+'[2]Xã Song An'!V54+'[2]Xã Song Lãng'!V54+'[2]Xã Tam Quang'!V54+'[2]Xã Tân Hòa'!V54+'[2]Xã Tân Lập'!V54+'[2]Xã Tân Phong'!V54+'[2]Xã Trung An'!V54+'[2]Xã Tự Tân'!V54+'[2]Xã Việt Hùng'!V54+'[2]Xã Việt Thuận'!V54+'[2]Xã Vũ Đoài'!V54+'[2]Xã Vũ Hội'!V54+'[2]Xã Vũ Tiến'!V54+'[2]Xã Vũ Vân'!V54+'[2]Xã Vũ Vinh'!V54+'[2]Xã Xuân Hòa'!V54</f>
        <v>0</v>
      </c>
      <c r="W54" s="129">
        <f>'[2]Phường 1'!W54+'[2]Phường 2'!W54+'[2]Phường 3'!W54+'[2]Phường An Đôn'!W54+'[2]Xã Hải Lệ'!W54+'[2]Phường Ninh Phong'!W54+'[2]Phường Ninh Sơn'!W54+'[2]Phường Phúc Thành'!W54+'[2]Phường Tân Thành'!W54+'[2]Phường Thanh Bình'!W54+'[2]Phường Vân Giang'!W54+'[2]Xã Ninh Nhất'!W54+'[2]Xã Ninh Phúc'!W54+'[2]Xã Ninh Tiến'!W54+'[2]Xã Song An'!W54+'[2]Xã Song Lãng'!W54+'[2]Xã Tam Quang'!W54+'[2]Xã Tân Hòa'!W54+'[2]Xã Tân Lập'!W54+'[2]Xã Tân Phong'!W54+'[2]Xã Trung An'!W54+'[2]Xã Tự Tân'!W54+'[2]Xã Việt Hùng'!W54+'[2]Xã Việt Thuận'!W54+'[2]Xã Vũ Đoài'!W54+'[2]Xã Vũ Hội'!W54+'[2]Xã Vũ Tiến'!W54+'[2]Xã Vũ Vân'!W54+'[2]Xã Vũ Vinh'!W54+'[2]Xã Xuân Hòa'!W54</f>
        <v>0</v>
      </c>
      <c r="X54" s="129">
        <f>'[2]Phường 1'!X54+'[2]Phường 2'!X54+'[2]Phường 3'!X54+'[2]Phường An Đôn'!X54+'[2]Xã Hải Lệ'!X54+'[2]Phường Ninh Phong'!X54+'[2]Phường Ninh Sơn'!X54+'[2]Phường Phúc Thành'!X54+'[2]Phường Tân Thành'!X54+'[2]Phường Thanh Bình'!X54+'[2]Phường Vân Giang'!X54+'[2]Xã Ninh Nhất'!X54+'[2]Xã Ninh Phúc'!X54+'[2]Xã Ninh Tiến'!X54+'[2]Xã Song An'!X54+'[2]Xã Song Lãng'!X54+'[2]Xã Tam Quang'!X54+'[2]Xã Tân Hòa'!X54+'[2]Xã Tân Lập'!X54+'[2]Xã Tân Phong'!X54+'[2]Xã Trung An'!X54+'[2]Xã Tự Tân'!X54+'[2]Xã Việt Hùng'!X54+'[2]Xã Việt Thuận'!X54+'[2]Xã Vũ Đoài'!X54+'[2]Xã Vũ Hội'!X54+'[2]Xã Vũ Tiến'!X54+'[2]Xã Vũ Vân'!X54+'[2]Xã Vũ Vinh'!X54+'[2]Xã Xuân Hòa'!X54</f>
        <v>0</v>
      </c>
      <c r="Y54" s="129">
        <f t="shared" si="29"/>
        <v>0</v>
      </c>
      <c r="Z54" s="130">
        <f>'[2]Phường 1'!Z54+'[2]Phường 2'!Z54+'[2]Phường 3'!Z54+'[2]Phường An Đôn'!Z54+'[2]Xã Hải Lệ'!Z54+'[2]Phường Ninh Phong'!Z54+'[2]Phường Ninh Sơn'!Z54+'[2]Phường Phúc Thành'!Z54+'[2]Phường Tân Thành'!Z54+'[2]Phường Thanh Bình'!Z54+'[2]Phường Vân Giang'!Z54+'[2]Xã Ninh Nhất'!Z54+'[2]Xã Ninh Phúc'!Z54+'[2]Xã Ninh Tiến'!Z54+'[2]Xã Song An'!Z54+'[2]Xã Song Lãng'!Z54+'[2]Xã Tam Quang'!Z54+'[2]Xã Tân Hòa'!Z54+'[2]Xã Tân Lập'!Z54+'[2]Xã Tân Phong'!Z54+'[2]Xã Trung An'!Z54+'[2]Xã Tự Tân'!Z54+'[2]Xã Việt Hùng'!Z54+'[2]Xã Việt Thuận'!Z54+'[2]Xã Vũ Đoài'!Z54+'[2]Xã Vũ Hội'!Z54+'[2]Xã Vũ Tiến'!Z54+'[2]Xã Vũ Vân'!Z54+'[2]Xã Vũ Vinh'!Z54+'[2]Xã Xuân Hòa'!Z54</f>
        <v>0</v>
      </c>
      <c r="AA54" s="130">
        <f>'[2]Phường 1'!AA54+'[2]Phường 2'!AA54+'[2]Phường 3'!AA54+'[2]Phường An Đôn'!AA54+'[2]Xã Hải Lệ'!AA54+'[2]Phường Ninh Phong'!AA54+'[2]Phường Ninh Sơn'!AA54+'[2]Phường Phúc Thành'!AA54+'[2]Phường Tân Thành'!AA54+'[2]Phường Thanh Bình'!AA54+'[2]Phường Vân Giang'!AA54+'[2]Xã Ninh Nhất'!AA54+'[2]Xã Ninh Phúc'!AA54+'[2]Xã Ninh Tiến'!AA54+'[2]Xã Song An'!AA54+'[2]Xã Song Lãng'!AA54+'[2]Xã Tam Quang'!AA54+'[2]Xã Tân Hòa'!AA54+'[2]Xã Tân Lập'!AA54+'[2]Xã Tân Phong'!AA54+'[2]Xã Trung An'!AA54+'[2]Xã Tự Tân'!AA54+'[2]Xã Việt Hùng'!AA54+'[2]Xã Việt Thuận'!AA54+'[2]Xã Vũ Đoài'!AA54+'[2]Xã Vũ Hội'!AA54+'[2]Xã Vũ Tiến'!AA54+'[2]Xã Vũ Vân'!AA54+'[2]Xã Vũ Vinh'!AA54+'[2]Xã Xuân Hòa'!AA54</f>
        <v>0</v>
      </c>
      <c r="AB54" s="130">
        <f>'[2]Phường 1'!AB54+'[2]Phường 2'!AB54+'[2]Phường 3'!AB54+'[2]Phường An Đôn'!AB54+'[2]Xã Hải Lệ'!AB54+'[2]Phường Ninh Phong'!AB54+'[2]Phường Ninh Sơn'!AB54+'[2]Phường Phúc Thành'!AB54+'[2]Phường Tân Thành'!AB54+'[2]Phường Thanh Bình'!AB54+'[2]Phường Vân Giang'!AB54+'[2]Xã Ninh Nhất'!AB54+'[2]Xã Ninh Phúc'!AB54+'[2]Xã Ninh Tiến'!AB54+'[2]Xã Song An'!AB54+'[2]Xã Song Lãng'!AB54+'[2]Xã Tam Quang'!AB54+'[2]Xã Tân Hòa'!AB54+'[2]Xã Tân Lập'!AB54+'[2]Xã Tân Phong'!AB54+'[2]Xã Trung An'!AB54+'[2]Xã Tự Tân'!AB54+'[2]Xã Việt Hùng'!AB54+'[2]Xã Việt Thuận'!AB54+'[2]Xã Vũ Đoài'!AB54+'[2]Xã Vũ Hội'!AB54+'[2]Xã Vũ Tiến'!AB54+'[2]Xã Vũ Vân'!AB54+'[2]Xã Vũ Vinh'!AB54+'[2]Xã Xuân Hòa'!AB54</f>
        <v>0</v>
      </c>
      <c r="AC54" s="130">
        <f>'[2]Phường 1'!AC54+'[2]Phường 2'!AC54+'[2]Phường 3'!AC54+'[2]Phường An Đôn'!AC54+'[2]Xã Hải Lệ'!AC54+'[2]Phường Ninh Phong'!AC54+'[2]Phường Ninh Sơn'!AC54+'[2]Phường Phúc Thành'!AC54+'[2]Phường Tân Thành'!AC54+'[2]Phường Thanh Bình'!AC54+'[2]Phường Vân Giang'!AC54+'[2]Xã Ninh Nhất'!AC54+'[2]Xã Ninh Phúc'!AC54+'[2]Xã Ninh Tiến'!AC54+'[2]Xã Song An'!AC54+'[2]Xã Song Lãng'!AC54+'[2]Xã Tam Quang'!AC54+'[2]Xã Tân Hòa'!AC54+'[2]Xã Tân Lập'!AC54+'[2]Xã Tân Phong'!AC54+'[2]Xã Trung An'!AC54+'[2]Xã Tự Tân'!AC54+'[2]Xã Việt Hùng'!AC54+'[2]Xã Việt Thuận'!AC54+'[2]Xã Vũ Đoài'!AC54+'[2]Xã Vũ Hội'!AC54+'[2]Xã Vũ Tiến'!AC54+'[2]Xã Vũ Vân'!AC54+'[2]Xã Vũ Vinh'!AC54+'[2]Xã Xuân Hòa'!AC54</f>
        <v>0</v>
      </c>
      <c r="AD54" s="130">
        <f>'[2]Phường 1'!AD54+'[2]Phường 2'!AD54+'[2]Phường 3'!AD54+'[2]Phường An Đôn'!AD54+'[2]Xã Hải Lệ'!AD54+'[2]Phường Ninh Phong'!AD54+'[2]Phường Ninh Sơn'!AD54+'[2]Phường Phúc Thành'!AD54+'[2]Phường Tân Thành'!AD54+'[2]Phường Thanh Bình'!AD54+'[2]Phường Vân Giang'!AD54+'[2]Xã Ninh Nhất'!AD54+'[2]Xã Ninh Phúc'!AD54+'[2]Xã Ninh Tiến'!AD54+'[2]Xã Song An'!AD54+'[2]Xã Song Lãng'!AD54+'[2]Xã Tam Quang'!AD54+'[2]Xã Tân Hòa'!AD54+'[2]Xã Tân Lập'!AD54+'[2]Xã Tân Phong'!AD54+'[2]Xã Trung An'!AD54+'[2]Xã Tự Tân'!AD54+'[2]Xã Việt Hùng'!AD54+'[2]Xã Việt Thuận'!AD54+'[2]Xã Vũ Đoài'!AD54+'[2]Xã Vũ Hội'!AD54+'[2]Xã Vũ Tiến'!AD54+'[2]Xã Vũ Vân'!AD54+'[2]Xã Vũ Vinh'!AD54+'[2]Xã Xuân Hòa'!AD54</f>
        <v>0</v>
      </c>
      <c r="AE54" s="130">
        <f>'[2]Phường 1'!AE54+'[2]Phường 2'!AE54+'[2]Phường 3'!AE54+'[2]Phường An Đôn'!AE54+'[2]Xã Hải Lệ'!AE54+'[2]Phường Ninh Phong'!AE54+'[2]Phường Ninh Sơn'!AE54+'[2]Phường Phúc Thành'!AE54+'[2]Phường Tân Thành'!AE54+'[2]Phường Thanh Bình'!AE54+'[2]Phường Vân Giang'!AE54+'[2]Xã Ninh Nhất'!AE54+'[2]Xã Ninh Phúc'!AE54+'[2]Xã Ninh Tiến'!AE54+'[2]Xã Song An'!AE54+'[2]Xã Song Lãng'!AE54+'[2]Xã Tam Quang'!AE54+'[2]Xã Tân Hòa'!AE54+'[2]Xã Tân Lập'!AE54+'[2]Xã Tân Phong'!AE54+'[2]Xã Trung An'!AE54+'[2]Xã Tự Tân'!AE54+'[2]Xã Việt Hùng'!AE54+'[2]Xã Việt Thuận'!AE54+'[2]Xã Vũ Đoài'!AE54+'[2]Xã Vũ Hội'!AE54+'[2]Xã Vũ Tiến'!AE54+'[2]Xã Vũ Vân'!AE54+'[2]Xã Vũ Vinh'!AE54+'[2]Xã Xuân Hòa'!AE54</f>
        <v>0</v>
      </c>
      <c r="AF54" s="130">
        <f>'[2]Phường 1'!AF54+'[2]Phường 2'!AF54+'[2]Phường 3'!AF54+'[2]Phường An Đôn'!AF54+'[2]Xã Hải Lệ'!AF54+'[2]Phường Ninh Phong'!AF54+'[2]Phường Ninh Sơn'!AF54+'[2]Phường Phúc Thành'!AF54+'[2]Phường Tân Thành'!AF54+'[2]Phường Thanh Bình'!AF54+'[2]Phường Vân Giang'!AF54+'[2]Xã Ninh Nhất'!AF54+'[2]Xã Ninh Phúc'!AF54+'[2]Xã Ninh Tiến'!AF54+'[2]Xã Song An'!AF54+'[2]Xã Song Lãng'!AF54+'[2]Xã Tam Quang'!AF54+'[2]Xã Tân Hòa'!AF54+'[2]Xã Tân Lập'!AF54+'[2]Xã Tân Phong'!AF54+'[2]Xã Trung An'!AF54+'[2]Xã Tự Tân'!AF54+'[2]Xã Việt Hùng'!AF54+'[2]Xã Việt Thuận'!AF54+'[2]Xã Vũ Đoài'!AF54+'[2]Xã Vũ Hội'!AF54+'[2]Xã Vũ Tiến'!AF54+'[2]Xã Vũ Vân'!AF54+'[2]Xã Vũ Vinh'!AF54+'[2]Xã Xuân Hòa'!AF54</f>
        <v>0</v>
      </c>
      <c r="AG54" s="130">
        <f>'[2]Phường 1'!AG54+'[2]Phường 2'!AG54+'[2]Phường 3'!AG54+'[2]Phường An Đôn'!AG54+'[2]Xã Hải Lệ'!AG54+'[2]Phường Ninh Phong'!AG54+'[2]Phường Ninh Sơn'!AG54+'[2]Phường Phúc Thành'!AG54+'[2]Phường Tân Thành'!AG54+'[2]Phường Thanh Bình'!AG54+'[2]Phường Vân Giang'!AG54+'[2]Xã Ninh Nhất'!AG54+'[2]Xã Ninh Phúc'!AG54+'[2]Xã Ninh Tiến'!AG54+'[2]Xã Song An'!AG54+'[2]Xã Song Lãng'!AG54+'[2]Xã Tam Quang'!AG54+'[2]Xã Tân Hòa'!AG54+'[2]Xã Tân Lập'!AG54+'[2]Xã Tân Phong'!AG54+'[2]Xã Trung An'!AG54+'[2]Xã Tự Tân'!AG54+'[2]Xã Việt Hùng'!AG54+'[2]Xã Việt Thuận'!AG54+'[2]Xã Vũ Đoài'!AG54+'[2]Xã Vũ Hội'!AG54+'[2]Xã Vũ Tiến'!AG54+'[2]Xã Vũ Vân'!AG54+'[2]Xã Vũ Vinh'!AG54+'[2]Xã Xuân Hòa'!AG54</f>
        <v>0</v>
      </c>
      <c r="AH54" s="130">
        <f>'[2]Phường 1'!AH54+'[2]Phường 2'!AH54+'[2]Phường 3'!AH54+'[2]Phường An Đôn'!AH54+'[2]Xã Hải Lệ'!AH54+'[2]Phường Ninh Phong'!AH54+'[2]Phường Ninh Sơn'!AH54+'[2]Phường Phúc Thành'!AH54+'[2]Phường Tân Thành'!AH54+'[2]Phường Thanh Bình'!AH54+'[2]Phường Vân Giang'!AH54+'[2]Xã Ninh Nhất'!AH54+'[2]Xã Ninh Phúc'!AH54+'[2]Xã Ninh Tiến'!AH54+'[2]Xã Song An'!AH54+'[2]Xã Song Lãng'!AH54+'[2]Xã Tam Quang'!AH54+'[2]Xã Tân Hòa'!AH54+'[2]Xã Tân Lập'!AH54+'[2]Xã Tân Phong'!AH54+'[2]Xã Trung An'!AH54+'[2]Xã Tự Tân'!AH54+'[2]Xã Việt Hùng'!AH54+'[2]Xã Việt Thuận'!AH54+'[2]Xã Vũ Đoài'!AH54+'[2]Xã Vũ Hội'!AH54+'[2]Xã Vũ Tiến'!AH54+'[2]Xã Vũ Vân'!AH54+'[2]Xã Vũ Vinh'!AH54+'[2]Xã Xuân Hòa'!AH54</f>
        <v>0</v>
      </c>
      <c r="AI54" s="130">
        <f>'[2]Phường 1'!AI54+'[2]Phường 2'!AI54+'[2]Phường 3'!AI54+'[2]Phường An Đôn'!AI54+'[2]Xã Hải Lệ'!AI54+'[2]Phường Ninh Phong'!AI54+'[2]Phường Ninh Sơn'!AI54+'[2]Phường Phúc Thành'!AI54+'[2]Phường Tân Thành'!AI54+'[2]Phường Thanh Bình'!AI54+'[2]Phường Vân Giang'!AI54+'[2]Xã Ninh Nhất'!AI54+'[2]Xã Ninh Phúc'!AI54+'[2]Xã Ninh Tiến'!AI54+'[2]Xã Song An'!AI54+'[2]Xã Song Lãng'!AI54+'[2]Xã Tam Quang'!AI54+'[2]Xã Tân Hòa'!AI54+'[2]Xã Tân Lập'!AI54+'[2]Xã Tân Phong'!AI54+'[2]Xã Trung An'!AI54+'[2]Xã Tự Tân'!AI54+'[2]Xã Việt Hùng'!AI54+'[2]Xã Việt Thuận'!AI54+'[2]Xã Vũ Đoài'!AI54+'[2]Xã Vũ Hội'!AI54+'[2]Xã Vũ Tiến'!AI54+'[2]Xã Vũ Vân'!AI54+'[2]Xã Vũ Vinh'!AI54+'[2]Xã Xuân Hòa'!AI54</f>
        <v>0</v>
      </c>
      <c r="AJ54" s="129">
        <f t="shared" si="30"/>
        <v>0</v>
      </c>
      <c r="AK54" s="130">
        <f>'[2]Phường 1'!AK54+'[2]Phường 2'!AK54+'[2]Phường 3'!AK54+'[2]Phường An Đôn'!AK54+'[2]Xã Hải Lệ'!AK54+'[2]Phường Ninh Phong'!AK54+'[2]Phường Ninh Sơn'!AK54+'[2]Phường Phúc Thành'!AK54+'[2]Phường Tân Thành'!AK54+'[2]Phường Thanh Bình'!AK54+'[2]Phường Vân Giang'!AK54+'[2]Xã Ninh Nhất'!AK54+'[2]Xã Ninh Phúc'!AK54+'[2]Xã Ninh Tiến'!AK54+'[2]Xã Song An'!AK54+'[2]Xã Song Lãng'!AK54+'[2]Xã Tam Quang'!AK54+'[2]Xã Tân Hòa'!AK54+'[2]Xã Tân Lập'!AK54+'[2]Xã Tân Phong'!AK54+'[2]Xã Trung An'!AK54+'[2]Xã Tự Tân'!AK54+'[2]Xã Việt Hùng'!AK54+'[2]Xã Việt Thuận'!AK54+'[2]Xã Vũ Đoài'!AK54+'[2]Xã Vũ Hội'!AK54+'[2]Xã Vũ Tiến'!AK54+'[2]Xã Vũ Vân'!AK54+'[2]Xã Vũ Vinh'!AK54+'[2]Xã Xuân Hòa'!AK54</f>
        <v>0</v>
      </c>
      <c r="AL54" s="130">
        <f>'[2]Phường 1'!AL54+'[2]Phường 2'!AL54+'[2]Phường 3'!AL54+'[2]Phường An Đôn'!AL54+'[2]Xã Hải Lệ'!AL54+'[2]Phường Ninh Phong'!AL54+'[2]Phường Ninh Sơn'!AL54+'[2]Phường Phúc Thành'!AL54+'[2]Phường Tân Thành'!AL54+'[2]Phường Thanh Bình'!AL54+'[2]Phường Vân Giang'!AL54+'[2]Xã Ninh Nhất'!AL54+'[2]Xã Ninh Phúc'!AL54+'[2]Xã Ninh Tiến'!AL54+'[2]Xã Song An'!AL54+'[2]Xã Song Lãng'!AL54+'[2]Xã Tam Quang'!AL54+'[2]Xã Tân Hòa'!AL54+'[2]Xã Tân Lập'!AL54+'[2]Xã Tân Phong'!AL54+'[2]Xã Trung An'!AL54+'[2]Xã Tự Tân'!AL54+'[2]Xã Việt Hùng'!AL54+'[2]Xã Việt Thuận'!AL54+'[2]Xã Vũ Đoài'!AL54+'[2]Xã Vũ Hội'!AL54+'[2]Xã Vũ Tiến'!AL54+'[2]Xã Vũ Vân'!AL54+'[2]Xã Vũ Vinh'!AL54+'[2]Xã Xuân Hòa'!AL54</f>
        <v>0</v>
      </c>
      <c r="AM54" s="130">
        <f>'[2]Phường 1'!AM54+'[2]Phường 2'!AM54+'[2]Phường 3'!AM54+'[2]Phường An Đôn'!AM54+'[2]Xã Hải Lệ'!AM54+'[2]Phường Ninh Phong'!AM54+'[2]Phường Ninh Sơn'!AM54+'[2]Phường Phúc Thành'!AM54+'[2]Phường Tân Thành'!AM54+'[2]Phường Thanh Bình'!AM54+'[2]Phường Vân Giang'!AM54+'[2]Xã Ninh Nhất'!AM54+'[2]Xã Ninh Phúc'!AM54+'[2]Xã Ninh Tiến'!AM54+'[2]Xã Song An'!AM54+'[2]Xã Song Lãng'!AM54+'[2]Xã Tam Quang'!AM54+'[2]Xã Tân Hòa'!AM54+'[2]Xã Tân Lập'!AM54+'[2]Xã Tân Phong'!AM54+'[2]Xã Trung An'!AM54+'[2]Xã Tự Tân'!AM54+'[2]Xã Việt Hùng'!AM54+'[2]Xã Việt Thuận'!AM54+'[2]Xã Vũ Đoài'!AM54+'[2]Xã Vũ Hội'!AM54+'[2]Xã Vũ Tiến'!AM54+'[2]Xã Vũ Vân'!AM54+'[2]Xã Vũ Vinh'!AM54+'[2]Xã Xuân Hòa'!AM54</f>
        <v>0</v>
      </c>
      <c r="AN54" s="130">
        <f>'[2]Phường 1'!AN54+'[2]Phường 2'!AN54+'[2]Phường 3'!AN54+'[2]Phường An Đôn'!AN54+'[2]Xã Hải Lệ'!AN54+'[2]Phường Ninh Phong'!AN54+'[2]Phường Ninh Sơn'!AN54+'[2]Phường Phúc Thành'!AN54+'[2]Phường Tân Thành'!AN54+'[2]Phường Thanh Bình'!AN54+'[2]Phường Vân Giang'!AN54+'[2]Xã Ninh Nhất'!AN54+'[2]Xã Ninh Phúc'!AN54+'[2]Xã Ninh Tiến'!AN54+'[2]Xã Song An'!AN54+'[2]Xã Song Lãng'!AN54+'[2]Xã Tam Quang'!AN54+'[2]Xã Tân Hòa'!AN54+'[2]Xã Tân Lập'!AN54+'[2]Xã Tân Phong'!AN54+'[2]Xã Trung An'!AN54+'[2]Xã Tự Tân'!AN54+'[2]Xã Việt Hùng'!AN54+'[2]Xã Việt Thuận'!AN54+'[2]Xã Vũ Đoài'!AN54+'[2]Xã Vũ Hội'!AN54+'[2]Xã Vũ Tiến'!AN54+'[2]Xã Vũ Vân'!AN54+'[2]Xã Vũ Vinh'!AN54+'[2]Xã Xuân Hòa'!AN54</f>
        <v>0</v>
      </c>
      <c r="AO54" s="130">
        <f>'[2]Phường 1'!AO54+'[2]Phường 2'!AO54+'[2]Phường 3'!AO54+'[2]Phường An Đôn'!AO54+'[2]Xã Hải Lệ'!AO54+'[2]Phường Ninh Phong'!AO54+'[2]Phường Ninh Sơn'!AO54+'[2]Phường Phúc Thành'!AO54+'[2]Phường Tân Thành'!AO54+'[2]Phường Thanh Bình'!AO54+'[2]Phường Vân Giang'!AO54+'[2]Xã Ninh Nhất'!AO54+'[2]Xã Ninh Phúc'!AO54+'[2]Xã Ninh Tiến'!AO54+'[2]Xã Song An'!AO54+'[2]Xã Song Lãng'!AO54+'[2]Xã Tam Quang'!AO54+'[2]Xã Tân Hòa'!AO54+'[2]Xã Tân Lập'!AO54+'[2]Xã Tân Phong'!AO54+'[2]Xã Trung An'!AO54+'[2]Xã Tự Tân'!AO54+'[2]Xã Việt Hùng'!AO54+'[2]Xã Việt Thuận'!AO54+'[2]Xã Vũ Đoài'!AO54+'[2]Xã Vũ Hội'!AO54+'[2]Xã Vũ Tiến'!AO54+'[2]Xã Vũ Vân'!AO54+'[2]Xã Vũ Vinh'!AO54+'[2]Xã Xuân Hòa'!AO54</f>
        <v>0</v>
      </c>
      <c r="AP54" s="130">
        <f>'[2]Phường 1'!AP54+'[2]Phường 2'!AP54+'[2]Phường 3'!AP54+'[2]Phường An Đôn'!AP54+'[2]Xã Hải Lệ'!AP54+'[2]Phường Ninh Phong'!AP54+'[2]Phường Ninh Sơn'!AP54+'[2]Phường Phúc Thành'!AP54+'[2]Phường Tân Thành'!AP54+'[2]Phường Thanh Bình'!AP54+'[2]Phường Vân Giang'!AP54+'[2]Xã Ninh Nhất'!AP54+'[2]Xã Ninh Phúc'!AP54+'[2]Xã Ninh Tiến'!AP54+'[2]Xã Song An'!AP54+'[2]Xã Song Lãng'!AP54+'[2]Xã Tam Quang'!AP54+'[2]Xã Tân Hòa'!AP54+'[2]Xã Tân Lập'!AP54+'[2]Xã Tân Phong'!AP54+'[2]Xã Trung An'!AP54+'[2]Xã Tự Tân'!AP54+'[2]Xã Việt Hùng'!AP54+'[2]Xã Việt Thuận'!AP54+'[2]Xã Vũ Đoài'!AP54+'[2]Xã Vũ Hội'!AP54+'[2]Xã Vũ Tiến'!AP54+'[2]Xã Vũ Vân'!AP54+'[2]Xã Vũ Vinh'!AP54+'[2]Xã Xuân Hòa'!AP54</f>
        <v>0</v>
      </c>
      <c r="AQ54" s="129">
        <f>SUM(AV54:BA54)+SUM(AR54:AT54)</f>
        <v>0</v>
      </c>
      <c r="AR54" s="130">
        <f>'[2]Phường 1'!AR54+'[2]Phường 2'!AR54+'[2]Phường 3'!AR54+'[2]Phường An Đôn'!AR54+'[2]Xã Hải Lệ'!AR54+'[2]Phường Ninh Phong'!AR54+'[2]Phường Ninh Sơn'!AR54+'[2]Phường Phúc Thành'!AR54+'[2]Phường Tân Thành'!AR54+'[2]Phường Thanh Bình'!AR54+'[2]Phường Vân Giang'!AR54+'[2]Xã Ninh Nhất'!AR54+'[2]Xã Ninh Phúc'!AR54+'[2]Xã Ninh Tiến'!AR54+'[2]Xã Song An'!AR54+'[2]Xã Song Lãng'!AR54+'[2]Xã Tam Quang'!AR54+'[2]Xã Tân Hòa'!AR54+'[2]Xã Tân Lập'!AR54+'[2]Xã Tân Phong'!AR54+'[2]Xã Trung An'!AR54+'[2]Xã Tự Tân'!AR54+'[2]Xã Việt Hùng'!AR54+'[2]Xã Việt Thuận'!AR54+'[2]Xã Vũ Đoài'!AR54+'[2]Xã Vũ Hội'!AR54+'[2]Xã Vũ Tiến'!AR54+'[2]Xã Vũ Vân'!AR54+'[2]Xã Vũ Vinh'!AR54+'[2]Xã Xuân Hòa'!AR54</f>
        <v>0</v>
      </c>
      <c r="AS54" s="130">
        <v>0</v>
      </c>
      <c r="AT54" s="130">
        <v>0</v>
      </c>
      <c r="AU54" s="143">
        <v>0</v>
      </c>
      <c r="AV54" s="130">
        <v>0</v>
      </c>
      <c r="AW54" s="130">
        <v>0</v>
      </c>
      <c r="AX54" s="130">
        <v>0</v>
      </c>
      <c r="AY54" s="130">
        <v>0</v>
      </c>
      <c r="AZ54" s="130">
        <v>0</v>
      </c>
      <c r="BA54" s="130">
        <v>0</v>
      </c>
      <c r="BB54" s="129">
        <v>0</v>
      </c>
      <c r="BC54" s="129">
        <v>0</v>
      </c>
      <c r="BD54" s="129">
        <v>0</v>
      </c>
      <c r="BE54" s="129">
        <v>0</v>
      </c>
      <c r="BF54" s="130">
        <v>0</v>
      </c>
      <c r="BG54" s="130">
        <v>0</v>
      </c>
      <c r="BH54" s="129">
        <v>0</v>
      </c>
      <c r="BI54" s="127">
        <v>0</v>
      </c>
      <c r="BJ54" s="130">
        <v>0</v>
      </c>
      <c r="BK54" s="130">
        <v>0</v>
      </c>
      <c r="BL54" s="130">
        <v>0</v>
      </c>
      <c r="BM54" s="130">
        <v>0</v>
      </c>
      <c r="BN54" s="130">
        <v>0</v>
      </c>
      <c r="BO54" s="129">
        <v>0</v>
      </c>
      <c r="BP54" s="131">
        <v>0</v>
      </c>
      <c r="BQ54" s="131">
        <v>0</v>
      </c>
      <c r="BR54" s="92">
        <f>'17-CH'!$G54</f>
        <v>0</v>
      </c>
      <c r="BS54" s="116">
        <f t="shared" si="1"/>
        <v>0</v>
      </c>
    </row>
    <row r="55" spans="1:71" ht="30">
      <c r="A55" s="126" t="s">
        <v>137</v>
      </c>
      <c r="B55" s="88" t="s">
        <v>157</v>
      </c>
      <c r="C55" s="87" t="s">
        <v>158</v>
      </c>
      <c r="D55" s="129">
        <f>'[2]01CH'!D55</f>
        <v>26.241351999999999</v>
      </c>
      <c r="E55" s="127">
        <f t="shared" si="28"/>
        <v>0</v>
      </c>
      <c r="F55" s="129">
        <f t="shared" si="14"/>
        <v>0</v>
      </c>
      <c r="G55" s="129">
        <f>'[2]Phường 1'!G55+'[2]Phường 2'!G55+'[2]Phường 3'!G55+'[2]Phường An Đôn'!G55+'[2]Xã Hải Lệ'!G55+'[2]Phường Ninh Phong'!G55+'[2]Phường Ninh Sơn'!G55+'[2]Phường Phúc Thành'!G55+'[2]Phường Tân Thành'!G55+'[2]Phường Thanh Bình'!G55+'[2]Phường Vân Giang'!G55+'[2]Xã Ninh Nhất'!G55+'[2]Xã Ninh Phúc'!G55+'[2]Xã Ninh Tiến'!G55+'[2]Xã Song An'!G55+'[2]Xã Song Lãng'!G55+'[2]Xã Tam Quang'!G55+'[2]Xã Tân Hòa'!G55+'[2]Xã Tân Lập'!G55+'[2]Xã Tân Phong'!G55+'[2]Xã Trung An'!G55+'[2]Xã Tự Tân'!G55+'[2]Xã Việt Hùng'!G55+'[2]Xã Việt Thuận'!G55+'[2]Xã Vũ Đoài'!G55+'[2]Xã Vũ Hội'!G55+'[2]Xã Vũ Tiến'!G55+'[2]Xã Vũ Vân'!G55+'[2]Xã Vũ Vinh'!G55+'[2]Xã Xuân Hòa'!G55</f>
        <v>0</v>
      </c>
      <c r="H55" s="129">
        <f>'[2]Phường 1'!H55+'[2]Phường 2'!H55+'[2]Phường 3'!H55+'[2]Phường An Đôn'!H55+'[2]Xã Hải Lệ'!H55+'[2]Phường Ninh Phong'!H55+'[2]Phường Ninh Sơn'!H55+'[2]Phường Phúc Thành'!H55+'[2]Phường Tân Thành'!H55+'[2]Phường Thanh Bình'!H55+'[2]Phường Vân Giang'!H55+'[2]Xã Ninh Nhất'!H55+'[2]Xã Ninh Phúc'!H55+'[2]Xã Ninh Tiến'!H55+'[2]Xã Song An'!H55+'[2]Xã Song Lãng'!H55+'[2]Xã Tam Quang'!H55+'[2]Xã Tân Hòa'!H55+'[2]Xã Tân Lập'!H55+'[2]Xã Tân Phong'!H55+'[2]Xã Trung An'!H55+'[2]Xã Tự Tân'!H55+'[2]Xã Việt Hùng'!H55+'[2]Xã Việt Thuận'!H55+'[2]Xã Vũ Đoài'!H55+'[2]Xã Vũ Hội'!H55+'[2]Xã Vũ Tiến'!H55+'[2]Xã Vũ Vân'!H55+'[2]Xã Vũ Vinh'!H55+'[2]Xã Xuân Hòa'!H55</f>
        <v>0</v>
      </c>
      <c r="I55" s="129">
        <f>'[2]Phường 1'!I55+'[2]Phường 2'!I55+'[2]Phường 3'!I55+'[2]Phường An Đôn'!I55+'[2]Xã Hải Lệ'!I55+'[2]Phường Ninh Phong'!I55+'[2]Phường Ninh Sơn'!I55+'[2]Phường Phúc Thành'!I55+'[2]Phường Tân Thành'!I55+'[2]Phường Thanh Bình'!I55+'[2]Phường Vân Giang'!I55+'[2]Xã Ninh Nhất'!I55+'[2]Xã Ninh Phúc'!I55+'[2]Xã Ninh Tiến'!I55+'[2]Xã Song An'!I55+'[2]Xã Song Lãng'!I55+'[2]Xã Tam Quang'!I55+'[2]Xã Tân Hòa'!I55+'[2]Xã Tân Lập'!I55+'[2]Xã Tân Phong'!I55+'[2]Xã Trung An'!I55+'[2]Xã Tự Tân'!I55+'[2]Xã Việt Hùng'!I55+'[2]Xã Việt Thuận'!I55+'[2]Xã Vũ Đoài'!I55+'[2]Xã Vũ Hội'!I55+'[2]Xã Vũ Tiến'!I55+'[2]Xã Vũ Vân'!I55+'[2]Xã Vũ Vinh'!I55+'[2]Xã Xuân Hòa'!I55</f>
        <v>0</v>
      </c>
      <c r="J55" s="129">
        <f>'[2]Phường 1'!J55+'[2]Phường 2'!J55+'[2]Phường 3'!J55+'[2]Phường An Đôn'!J55+'[2]Xã Hải Lệ'!J55+'[2]Phường Ninh Phong'!J55+'[2]Phường Ninh Sơn'!J55+'[2]Phường Phúc Thành'!J55+'[2]Phường Tân Thành'!J55+'[2]Phường Thanh Bình'!J55+'[2]Phường Vân Giang'!J55+'[2]Xã Ninh Nhất'!J55+'[2]Xã Ninh Phúc'!J55+'[2]Xã Ninh Tiến'!J55+'[2]Xã Song An'!J55+'[2]Xã Song Lãng'!J55+'[2]Xã Tam Quang'!J55+'[2]Xã Tân Hòa'!J55+'[2]Xã Tân Lập'!J55+'[2]Xã Tân Phong'!J55+'[2]Xã Trung An'!J55+'[2]Xã Tự Tân'!J55+'[2]Xã Việt Hùng'!J55+'[2]Xã Việt Thuận'!J55+'[2]Xã Vũ Đoài'!J55+'[2]Xã Vũ Hội'!J55+'[2]Xã Vũ Tiến'!J55+'[2]Xã Vũ Vân'!J55+'[2]Xã Vũ Vinh'!J55+'[2]Xã Xuân Hòa'!J55</f>
        <v>0</v>
      </c>
      <c r="K55" s="129">
        <f>'[2]Phường 1'!K55+'[2]Phường 2'!K55+'[2]Phường 3'!K55+'[2]Phường An Đôn'!K55+'[2]Xã Hải Lệ'!K55+'[2]Phường Ninh Phong'!K55+'[2]Phường Ninh Sơn'!K55+'[2]Phường Phúc Thành'!K55+'[2]Phường Tân Thành'!K55+'[2]Phường Thanh Bình'!K55+'[2]Phường Vân Giang'!K55+'[2]Xã Ninh Nhất'!K55+'[2]Xã Ninh Phúc'!K55+'[2]Xã Ninh Tiến'!K55+'[2]Xã Song An'!K55+'[2]Xã Song Lãng'!K55+'[2]Xã Tam Quang'!K55+'[2]Xã Tân Hòa'!K55+'[2]Xã Tân Lập'!K55+'[2]Xã Tân Phong'!K55+'[2]Xã Trung An'!K55+'[2]Xã Tự Tân'!K55+'[2]Xã Việt Hùng'!K55+'[2]Xã Việt Thuận'!K55+'[2]Xã Vũ Đoài'!K55+'[2]Xã Vũ Hội'!K55+'[2]Xã Vũ Tiến'!K55+'[2]Xã Vũ Vân'!K55+'[2]Xã Vũ Vinh'!K55+'[2]Xã Xuân Hòa'!K55</f>
        <v>0</v>
      </c>
      <c r="L55" s="129">
        <f>'[2]Phường 1'!L55+'[2]Phường 2'!L55+'[2]Phường 3'!L55+'[2]Phường An Đôn'!L55+'[2]Xã Hải Lệ'!L55+'[2]Phường Ninh Phong'!L55+'[2]Phường Ninh Sơn'!L55+'[2]Phường Phúc Thành'!L55+'[2]Phường Tân Thành'!L55+'[2]Phường Thanh Bình'!L55+'[2]Phường Vân Giang'!L55+'[2]Xã Ninh Nhất'!L55+'[2]Xã Ninh Phúc'!L55+'[2]Xã Ninh Tiến'!L55+'[2]Xã Song An'!L55+'[2]Xã Song Lãng'!L55+'[2]Xã Tam Quang'!L55+'[2]Xã Tân Hòa'!L55+'[2]Xã Tân Lập'!L55+'[2]Xã Tân Phong'!L55+'[2]Xã Trung An'!L55+'[2]Xã Tự Tân'!L55+'[2]Xã Việt Hùng'!L55+'[2]Xã Việt Thuận'!L55+'[2]Xã Vũ Đoài'!L55+'[2]Xã Vũ Hội'!L55+'[2]Xã Vũ Tiến'!L55+'[2]Xã Vũ Vân'!L55+'[2]Xã Vũ Vinh'!L55+'[2]Xã Xuân Hòa'!L55</f>
        <v>0</v>
      </c>
      <c r="M55" s="129">
        <f>'[2]Phường 1'!M55+'[2]Phường 2'!M55+'[2]Phường 3'!M55+'[2]Phường An Đôn'!M55+'[2]Xã Hải Lệ'!M55+'[2]Phường Ninh Phong'!M55+'[2]Phường Ninh Sơn'!M55+'[2]Phường Phúc Thành'!M55+'[2]Phường Tân Thành'!M55+'[2]Phường Thanh Bình'!M55+'[2]Phường Vân Giang'!M55+'[2]Xã Ninh Nhất'!M55+'[2]Xã Ninh Phúc'!M55+'[2]Xã Ninh Tiến'!M55+'[2]Xã Song An'!M55+'[2]Xã Song Lãng'!M55+'[2]Xã Tam Quang'!M55+'[2]Xã Tân Hòa'!M55+'[2]Xã Tân Lập'!M55+'[2]Xã Tân Phong'!M55+'[2]Xã Trung An'!M55+'[2]Xã Tự Tân'!M55+'[2]Xã Việt Hùng'!M55+'[2]Xã Việt Thuận'!M55+'[2]Xã Vũ Đoài'!M55+'[2]Xã Vũ Hội'!M55+'[2]Xã Vũ Tiến'!M55+'[2]Xã Vũ Vân'!M55+'[2]Xã Vũ Vinh'!M55+'[2]Xã Xuân Hòa'!M55</f>
        <v>0</v>
      </c>
      <c r="N55" s="130">
        <f>'[2]Phường 1'!N55+'[2]Phường 2'!N55+'[2]Phường 3'!N55+'[2]Phường An Đôn'!N55+'[2]Xã Hải Lệ'!N55+'[2]Phường Ninh Phong'!N55+'[2]Phường Ninh Sơn'!N55+'[2]Phường Phúc Thành'!N55+'[2]Phường Tân Thành'!N55+'[2]Phường Thanh Bình'!N55+'[2]Phường Vân Giang'!N55+'[2]Xã Ninh Nhất'!N55+'[2]Xã Ninh Phúc'!N55+'[2]Xã Ninh Tiến'!N55+'[2]Xã Song An'!N55+'[2]Xã Song Lãng'!N55+'[2]Xã Tam Quang'!N55+'[2]Xã Tân Hòa'!N55+'[2]Xã Tân Lập'!N55+'[2]Xã Tân Phong'!N55+'[2]Xã Trung An'!N55+'[2]Xã Tự Tân'!N55+'[2]Xã Việt Hùng'!N55+'[2]Xã Việt Thuận'!N55+'[2]Xã Vũ Đoài'!N55+'[2]Xã Vũ Hội'!N55+'[2]Xã Vũ Tiến'!N55+'[2]Xã Vũ Vân'!N55+'[2]Xã Vũ Vinh'!N55+'[2]Xã Xuân Hòa'!N55</f>
        <v>0</v>
      </c>
      <c r="O55" s="129">
        <f>'[2]Phường 1'!O55+'[2]Phường 2'!O55+'[2]Phường 3'!O55+'[2]Phường An Đôn'!O55+'[2]Xã Hải Lệ'!O55+'[2]Phường Ninh Phong'!O55+'[2]Phường Ninh Sơn'!O55+'[2]Phường Phúc Thành'!O55+'[2]Phường Tân Thành'!O55+'[2]Phường Thanh Bình'!O55+'[2]Phường Vân Giang'!O55+'[2]Xã Ninh Nhất'!O55+'[2]Xã Ninh Phúc'!O55+'[2]Xã Ninh Tiến'!O55+'[2]Xã Song An'!O55+'[2]Xã Song Lãng'!O55+'[2]Xã Tam Quang'!O55+'[2]Xã Tân Hòa'!O55+'[2]Xã Tân Lập'!O55+'[2]Xã Tân Phong'!O55+'[2]Xã Trung An'!O55+'[2]Xã Tự Tân'!O55+'[2]Xã Việt Hùng'!O55+'[2]Xã Việt Thuận'!O55+'[2]Xã Vũ Đoài'!O55+'[2]Xã Vũ Hội'!O55+'[2]Xã Vũ Tiến'!O55+'[2]Xã Vũ Vân'!O55+'[2]Xã Vũ Vinh'!O55+'[2]Xã Xuân Hòa'!O55</f>
        <v>0</v>
      </c>
      <c r="P55" s="129">
        <f>'[2]Phường 1'!P55+'[2]Phường 2'!P55+'[2]Phường 3'!P55+'[2]Phường An Đôn'!P55+'[2]Xã Hải Lệ'!P55+'[2]Phường Ninh Phong'!P55+'[2]Phường Ninh Sơn'!P55+'[2]Phường Phúc Thành'!P55+'[2]Phường Tân Thành'!P55+'[2]Phường Thanh Bình'!P55+'[2]Phường Vân Giang'!P55+'[2]Xã Ninh Nhất'!P55+'[2]Xã Ninh Phúc'!P55+'[2]Xã Ninh Tiến'!P55+'[2]Xã Song An'!P55+'[2]Xã Song Lãng'!P55+'[2]Xã Tam Quang'!P55+'[2]Xã Tân Hòa'!P55+'[2]Xã Tân Lập'!P55+'[2]Xã Tân Phong'!P55+'[2]Xã Trung An'!P55+'[2]Xã Tự Tân'!P55+'[2]Xã Việt Hùng'!P55+'[2]Xã Việt Thuận'!P55+'[2]Xã Vũ Đoài'!P55+'[2]Xã Vũ Hội'!P55+'[2]Xã Vũ Tiến'!P55+'[2]Xã Vũ Vân'!P55+'[2]Xã Vũ Vinh'!P55+'[2]Xã Xuân Hòa'!P55</f>
        <v>0</v>
      </c>
      <c r="Q55" s="129">
        <f>'[2]Phường 1'!Q55+'[2]Phường 2'!Q55+'[2]Phường 3'!Q55+'[2]Phường An Đôn'!Q55+'[2]Xã Hải Lệ'!Q55+'[2]Phường Ninh Phong'!Q55+'[2]Phường Ninh Sơn'!Q55+'[2]Phường Phúc Thành'!Q55+'[2]Phường Tân Thành'!Q55+'[2]Phường Thanh Bình'!Q55+'[2]Phường Vân Giang'!Q55+'[2]Xã Ninh Nhất'!Q55+'[2]Xã Ninh Phúc'!Q55+'[2]Xã Ninh Tiến'!Q55+'[2]Xã Song An'!Q55+'[2]Xã Song Lãng'!Q55+'[2]Xã Tam Quang'!Q55+'[2]Xã Tân Hòa'!Q55+'[2]Xã Tân Lập'!Q55+'[2]Xã Tân Phong'!Q55+'[2]Xã Trung An'!Q55+'[2]Xã Tự Tân'!Q55+'[2]Xã Việt Hùng'!Q55+'[2]Xã Việt Thuận'!Q55+'[2]Xã Vũ Đoài'!Q55+'[2]Xã Vũ Hội'!Q55+'[2]Xã Vũ Tiến'!Q55+'[2]Xã Vũ Vân'!Q55+'[2]Xã Vũ Vinh'!Q55+'[2]Xã Xuân Hòa'!Q55</f>
        <v>0</v>
      </c>
      <c r="R55" s="129">
        <f>'[2]Phường 1'!R55+'[2]Phường 2'!R55+'[2]Phường 3'!R55+'[2]Phường An Đôn'!R55+'[2]Xã Hải Lệ'!R55+'[2]Phường Ninh Phong'!R55+'[2]Phường Ninh Sơn'!R55+'[2]Phường Phúc Thành'!R55+'[2]Phường Tân Thành'!R55+'[2]Phường Thanh Bình'!R55+'[2]Phường Vân Giang'!R55+'[2]Xã Ninh Nhất'!R55+'[2]Xã Ninh Phúc'!R55+'[2]Xã Ninh Tiến'!R55+'[2]Xã Song An'!R55+'[2]Xã Song Lãng'!R55+'[2]Xã Tam Quang'!R55+'[2]Xã Tân Hòa'!R55+'[2]Xã Tân Lập'!R55+'[2]Xã Tân Phong'!R55+'[2]Xã Trung An'!R55+'[2]Xã Tự Tân'!R55+'[2]Xã Việt Hùng'!R55+'[2]Xã Việt Thuận'!R55+'[2]Xã Vũ Đoài'!R55+'[2]Xã Vũ Hội'!R55+'[2]Xã Vũ Tiến'!R55+'[2]Xã Vũ Vân'!R55+'[2]Xã Vũ Vinh'!R55+'[2]Xã Xuân Hòa'!R55</f>
        <v>0</v>
      </c>
      <c r="S55" s="127">
        <f t="shared" si="27"/>
        <v>0</v>
      </c>
      <c r="T55" s="129">
        <f>'[2]Phường 1'!T55+'[2]Phường 2'!T55+'[2]Phường 3'!T55+'[2]Phường An Đôn'!T55+'[2]Xã Hải Lệ'!T55+'[2]Phường Ninh Phong'!T55+'[2]Phường Ninh Sơn'!T55+'[2]Phường Phúc Thành'!T55+'[2]Phường Tân Thành'!T55+'[2]Phường Thanh Bình'!T55+'[2]Phường Vân Giang'!T55+'[2]Xã Ninh Nhất'!T55+'[2]Xã Ninh Phúc'!T55+'[2]Xã Ninh Tiến'!T55+'[2]Xã Song An'!T55+'[2]Xã Song Lãng'!T55+'[2]Xã Tam Quang'!T55+'[2]Xã Tân Hòa'!T55+'[2]Xã Tân Lập'!T55+'[2]Xã Tân Phong'!T55+'[2]Xã Trung An'!T55+'[2]Xã Tự Tân'!T55+'[2]Xã Việt Hùng'!T55+'[2]Xã Việt Thuận'!T55+'[2]Xã Vũ Đoài'!T55+'[2]Xã Vũ Hội'!T55+'[2]Xã Vũ Tiến'!T55+'[2]Xã Vũ Vân'!T55+'[2]Xã Vũ Vinh'!T55+'[2]Xã Xuân Hòa'!T55</f>
        <v>0</v>
      </c>
      <c r="U55" s="129">
        <f>'[2]Phường 1'!U55+'[2]Phường 2'!U55+'[2]Phường 3'!U55+'[2]Phường An Đôn'!U55+'[2]Xã Hải Lệ'!U55+'[2]Phường Ninh Phong'!U55+'[2]Phường Ninh Sơn'!U55+'[2]Phường Phúc Thành'!U55+'[2]Phường Tân Thành'!U55+'[2]Phường Thanh Bình'!U55+'[2]Phường Vân Giang'!U55+'[2]Xã Ninh Nhất'!U55+'[2]Xã Ninh Phúc'!U55+'[2]Xã Ninh Tiến'!U55+'[2]Xã Song An'!U55+'[2]Xã Song Lãng'!U55+'[2]Xã Tam Quang'!U55+'[2]Xã Tân Hòa'!U55+'[2]Xã Tân Lập'!U55+'[2]Xã Tân Phong'!U55+'[2]Xã Trung An'!U55+'[2]Xã Tự Tân'!U55+'[2]Xã Việt Hùng'!U55+'[2]Xã Việt Thuận'!U55+'[2]Xã Vũ Đoài'!U55+'[2]Xã Vũ Hội'!U55+'[2]Xã Vũ Tiến'!U55+'[2]Xã Vũ Vân'!U55+'[2]Xã Vũ Vinh'!U55+'[2]Xã Xuân Hòa'!U55</f>
        <v>0</v>
      </c>
      <c r="V55" s="129">
        <f>'[2]Phường 1'!V55+'[2]Phường 2'!V55+'[2]Phường 3'!V55+'[2]Phường An Đôn'!V55+'[2]Xã Hải Lệ'!V55+'[2]Phường Ninh Phong'!V55+'[2]Phường Ninh Sơn'!V55+'[2]Phường Phúc Thành'!V55+'[2]Phường Tân Thành'!V55+'[2]Phường Thanh Bình'!V55+'[2]Phường Vân Giang'!V55+'[2]Xã Ninh Nhất'!V55+'[2]Xã Ninh Phúc'!V55+'[2]Xã Ninh Tiến'!V55+'[2]Xã Song An'!V55+'[2]Xã Song Lãng'!V55+'[2]Xã Tam Quang'!V55+'[2]Xã Tân Hòa'!V55+'[2]Xã Tân Lập'!V55+'[2]Xã Tân Phong'!V55+'[2]Xã Trung An'!V55+'[2]Xã Tự Tân'!V55+'[2]Xã Việt Hùng'!V55+'[2]Xã Việt Thuận'!V55+'[2]Xã Vũ Đoài'!V55+'[2]Xã Vũ Hội'!V55+'[2]Xã Vũ Tiến'!V55+'[2]Xã Vũ Vân'!V55+'[2]Xã Vũ Vinh'!V55+'[2]Xã Xuân Hòa'!V55</f>
        <v>0</v>
      </c>
      <c r="W55" s="129">
        <f>'[2]Phường 1'!W55+'[2]Phường 2'!W55+'[2]Phường 3'!W55+'[2]Phường An Đôn'!W55+'[2]Xã Hải Lệ'!W55+'[2]Phường Ninh Phong'!W55+'[2]Phường Ninh Sơn'!W55+'[2]Phường Phúc Thành'!W55+'[2]Phường Tân Thành'!W55+'[2]Phường Thanh Bình'!W55+'[2]Phường Vân Giang'!W55+'[2]Xã Ninh Nhất'!W55+'[2]Xã Ninh Phúc'!W55+'[2]Xã Ninh Tiến'!W55+'[2]Xã Song An'!W55+'[2]Xã Song Lãng'!W55+'[2]Xã Tam Quang'!W55+'[2]Xã Tân Hòa'!W55+'[2]Xã Tân Lập'!W55+'[2]Xã Tân Phong'!W55+'[2]Xã Trung An'!W55+'[2]Xã Tự Tân'!W55+'[2]Xã Việt Hùng'!W55+'[2]Xã Việt Thuận'!W55+'[2]Xã Vũ Đoài'!W55+'[2]Xã Vũ Hội'!W55+'[2]Xã Vũ Tiến'!W55+'[2]Xã Vũ Vân'!W55+'[2]Xã Vũ Vinh'!W55+'[2]Xã Xuân Hòa'!W55</f>
        <v>0</v>
      </c>
      <c r="X55" s="129">
        <f>'[2]Phường 1'!X55+'[2]Phường 2'!X55+'[2]Phường 3'!X55+'[2]Phường An Đôn'!X55+'[2]Xã Hải Lệ'!X55+'[2]Phường Ninh Phong'!X55+'[2]Phường Ninh Sơn'!X55+'[2]Phường Phúc Thành'!X55+'[2]Phường Tân Thành'!X55+'[2]Phường Thanh Bình'!X55+'[2]Phường Vân Giang'!X55+'[2]Xã Ninh Nhất'!X55+'[2]Xã Ninh Phúc'!X55+'[2]Xã Ninh Tiến'!X55+'[2]Xã Song An'!X55+'[2]Xã Song Lãng'!X55+'[2]Xã Tam Quang'!X55+'[2]Xã Tân Hòa'!X55+'[2]Xã Tân Lập'!X55+'[2]Xã Tân Phong'!X55+'[2]Xã Trung An'!X55+'[2]Xã Tự Tân'!X55+'[2]Xã Việt Hùng'!X55+'[2]Xã Việt Thuận'!X55+'[2]Xã Vũ Đoài'!X55+'[2]Xã Vũ Hội'!X55+'[2]Xã Vũ Tiến'!X55+'[2]Xã Vũ Vân'!X55+'[2]Xã Vũ Vinh'!X55+'[2]Xã Xuân Hòa'!X55</f>
        <v>0</v>
      </c>
      <c r="Y55" s="129">
        <f t="shared" si="29"/>
        <v>0</v>
      </c>
      <c r="Z55" s="130">
        <f>'[2]Phường 1'!Z55+'[2]Phường 2'!Z55+'[2]Phường 3'!Z55+'[2]Phường An Đôn'!Z55+'[2]Xã Hải Lệ'!Z55+'[2]Phường Ninh Phong'!Z55+'[2]Phường Ninh Sơn'!Z55+'[2]Phường Phúc Thành'!Z55+'[2]Phường Tân Thành'!Z55+'[2]Phường Thanh Bình'!Z55+'[2]Phường Vân Giang'!Z55+'[2]Xã Ninh Nhất'!Z55+'[2]Xã Ninh Phúc'!Z55+'[2]Xã Ninh Tiến'!Z55+'[2]Xã Song An'!Z55+'[2]Xã Song Lãng'!Z55+'[2]Xã Tam Quang'!Z55+'[2]Xã Tân Hòa'!Z55+'[2]Xã Tân Lập'!Z55+'[2]Xã Tân Phong'!Z55+'[2]Xã Trung An'!Z55+'[2]Xã Tự Tân'!Z55+'[2]Xã Việt Hùng'!Z55+'[2]Xã Việt Thuận'!Z55+'[2]Xã Vũ Đoài'!Z55+'[2]Xã Vũ Hội'!Z55+'[2]Xã Vũ Tiến'!Z55+'[2]Xã Vũ Vân'!Z55+'[2]Xã Vũ Vinh'!Z55+'[2]Xã Xuân Hòa'!Z55</f>
        <v>0</v>
      </c>
      <c r="AA55" s="130">
        <f>'[2]Phường 1'!AA55+'[2]Phường 2'!AA55+'[2]Phường 3'!AA55+'[2]Phường An Đôn'!AA55+'[2]Xã Hải Lệ'!AA55+'[2]Phường Ninh Phong'!AA55+'[2]Phường Ninh Sơn'!AA55+'[2]Phường Phúc Thành'!AA55+'[2]Phường Tân Thành'!AA55+'[2]Phường Thanh Bình'!AA55+'[2]Phường Vân Giang'!AA55+'[2]Xã Ninh Nhất'!AA55+'[2]Xã Ninh Phúc'!AA55+'[2]Xã Ninh Tiến'!AA55+'[2]Xã Song An'!AA55+'[2]Xã Song Lãng'!AA55+'[2]Xã Tam Quang'!AA55+'[2]Xã Tân Hòa'!AA55+'[2]Xã Tân Lập'!AA55+'[2]Xã Tân Phong'!AA55+'[2]Xã Trung An'!AA55+'[2]Xã Tự Tân'!AA55+'[2]Xã Việt Hùng'!AA55+'[2]Xã Việt Thuận'!AA55+'[2]Xã Vũ Đoài'!AA55+'[2]Xã Vũ Hội'!AA55+'[2]Xã Vũ Tiến'!AA55+'[2]Xã Vũ Vân'!AA55+'[2]Xã Vũ Vinh'!AA55+'[2]Xã Xuân Hòa'!AA55</f>
        <v>0</v>
      </c>
      <c r="AB55" s="130">
        <f>'[2]Phường 1'!AB55+'[2]Phường 2'!AB55+'[2]Phường 3'!AB55+'[2]Phường An Đôn'!AB55+'[2]Xã Hải Lệ'!AB55+'[2]Phường Ninh Phong'!AB55+'[2]Phường Ninh Sơn'!AB55+'[2]Phường Phúc Thành'!AB55+'[2]Phường Tân Thành'!AB55+'[2]Phường Thanh Bình'!AB55+'[2]Phường Vân Giang'!AB55+'[2]Xã Ninh Nhất'!AB55+'[2]Xã Ninh Phúc'!AB55+'[2]Xã Ninh Tiến'!AB55+'[2]Xã Song An'!AB55+'[2]Xã Song Lãng'!AB55+'[2]Xã Tam Quang'!AB55+'[2]Xã Tân Hòa'!AB55+'[2]Xã Tân Lập'!AB55+'[2]Xã Tân Phong'!AB55+'[2]Xã Trung An'!AB55+'[2]Xã Tự Tân'!AB55+'[2]Xã Việt Hùng'!AB55+'[2]Xã Việt Thuận'!AB55+'[2]Xã Vũ Đoài'!AB55+'[2]Xã Vũ Hội'!AB55+'[2]Xã Vũ Tiến'!AB55+'[2]Xã Vũ Vân'!AB55+'[2]Xã Vũ Vinh'!AB55+'[2]Xã Xuân Hòa'!AB55</f>
        <v>0</v>
      </c>
      <c r="AC55" s="130">
        <f>'[2]Phường 1'!AC55+'[2]Phường 2'!AC55+'[2]Phường 3'!AC55+'[2]Phường An Đôn'!AC55+'[2]Xã Hải Lệ'!AC55+'[2]Phường Ninh Phong'!AC55+'[2]Phường Ninh Sơn'!AC55+'[2]Phường Phúc Thành'!AC55+'[2]Phường Tân Thành'!AC55+'[2]Phường Thanh Bình'!AC55+'[2]Phường Vân Giang'!AC55+'[2]Xã Ninh Nhất'!AC55+'[2]Xã Ninh Phúc'!AC55+'[2]Xã Ninh Tiến'!AC55+'[2]Xã Song An'!AC55+'[2]Xã Song Lãng'!AC55+'[2]Xã Tam Quang'!AC55+'[2]Xã Tân Hòa'!AC55+'[2]Xã Tân Lập'!AC55+'[2]Xã Tân Phong'!AC55+'[2]Xã Trung An'!AC55+'[2]Xã Tự Tân'!AC55+'[2]Xã Việt Hùng'!AC55+'[2]Xã Việt Thuận'!AC55+'[2]Xã Vũ Đoài'!AC55+'[2]Xã Vũ Hội'!AC55+'[2]Xã Vũ Tiến'!AC55+'[2]Xã Vũ Vân'!AC55+'[2]Xã Vũ Vinh'!AC55+'[2]Xã Xuân Hòa'!AC55</f>
        <v>0</v>
      </c>
      <c r="AD55" s="130">
        <f>'[2]Phường 1'!AD55+'[2]Phường 2'!AD55+'[2]Phường 3'!AD55+'[2]Phường An Đôn'!AD55+'[2]Xã Hải Lệ'!AD55+'[2]Phường Ninh Phong'!AD55+'[2]Phường Ninh Sơn'!AD55+'[2]Phường Phúc Thành'!AD55+'[2]Phường Tân Thành'!AD55+'[2]Phường Thanh Bình'!AD55+'[2]Phường Vân Giang'!AD55+'[2]Xã Ninh Nhất'!AD55+'[2]Xã Ninh Phúc'!AD55+'[2]Xã Ninh Tiến'!AD55+'[2]Xã Song An'!AD55+'[2]Xã Song Lãng'!AD55+'[2]Xã Tam Quang'!AD55+'[2]Xã Tân Hòa'!AD55+'[2]Xã Tân Lập'!AD55+'[2]Xã Tân Phong'!AD55+'[2]Xã Trung An'!AD55+'[2]Xã Tự Tân'!AD55+'[2]Xã Việt Hùng'!AD55+'[2]Xã Việt Thuận'!AD55+'[2]Xã Vũ Đoài'!AD55+'[2]Xã Vũ Hội'!AD55+'[2]Xã Vũ Tiến'!AD55+'[2]Xã Vũ Vân'!AD55+'[2]Xã Vũ Vinh'!AD55+'[2]Xã Xuân Hòa'!AD55</f>
        <v>0</v>
      </c>
      <c r="AE55" s="130">
        <f>'[2]Phường 1'!AE55+'[2]Phường 2'!AE55+'[2]Phường 3'!AE55+'[2]Phường An Đôn'!AE55+'[2]Xã Hải Lệ'!AE55+'[2]Phường Ninh Phong'!AE55+'[2]Phường Ninh Sơn'!AE55+'[2]Phường Phúc Thành'!AE55+'[2]Phường Tân Thành'!AE55+'[2]Phường Thanh Bình'!AE55+'[2]Phường Vân Giang'!AE55+'[2]Xã Ninh Nhất'!AE55+'[2]Xã Ninh Phúc'!AE55+'[2]Xã Ninh Tiến'!AE55+'[2]Xã Song An'!AE55+'[2]Xã Song Lãng'!AE55+'[2]Xã Tam Quang'!AE55+'[2]Xã Tân Hòa'!AE55+'[2]Xã Tân Lập'!AE55+'[2]Xã Tân Phong'!AE55+'[2]Xã Trung An'!AE55+'[2]Xã Tự Tân'!AE55+'[2]Xã Việt Hùng'!AE55+'[2]Xã Việt Thuận'!AE55+'[2]Xã Vũ Đoài'!AE55+'[2]Xã Vũ Hội'!AE55+'[2]Xã Vũ Tiến'!AE55+'[2]Xã Vũ Vân'!AE55+'[2]Xã Vũ Vinh'!AE55+'[2]Xã Xuân Hòa'!AE55</f>
        <v>0</v>
      </c>
      <c r="AF55" s="130">
        <f>'[2]Phường 1'!AF55+'[2]Phường 2'!AF55+'[2]Phường 3'!AF55+'[2]Phường An Đôn'!AF55+'[2]Xã Hải Lệ'!AF55+'[2]Phường Ninh Phong'!AF55+'[2]Phường Ninh Sơn'!AF55+'[2]Phường Phúc Thành'!AF55+'[2]Phường Tân Thành'!AF55+'[2]Phường Thanh Bình'!AF55+'[2]Phường Vân Giang'!AF55+'[2]Xã Ninh Nhất'!AF55+'[2]Xã Ninh Phúc'!AF55+'[2]Xã Ninh Tiến'!AF55+'[2]Xã Song An'!AF55+'[2]Xã Song Lãng'!AF55+'[2]Xã Tam Quang'!AF55+'[2]Xã Tân Hòa'!AF55+'[2]Xã Tân Lập'!AF55+'[2]Xã Tân Phong'!AF55+'[2]Xã Trung An'!AF55+'[2]Xã Tự Tân'!AF55+'[2]Xã Việt Hùng'!AF55+'[2]Xã Việt Thuận'!AF55+'[2]Xã Vũ Đoài'!AF55+'[2]Xã Vũ Hội'!AF55+'[2]Xã Vũ Tiến'!AF55+'[2]Xã Vũ Vân'!AF55+'[2]Xã Vũ Vinh'!AF55+'[2]Xã Xuân Hòa'!AF55</f>
        <v>0</v>
      </c>
      <c r="AG55" s="130">
        <f>'[2]Phường 1'!AG55+'[2]Phường 2'!AG55+'[2]Phường 3'!AG55+'[2]Phường An Đôn'!AG55+'[2]Xã Hải Lệ'!AG55+'[2]Phường Ninh Phong'!AG55+'[2]Phường Ninh Sơn'!AG55+'[2]Phường Phúc Thành'!AG55+'[2]Phường Tân Thành'!AG55+'[2]Phường Thanh Bình'!AG55+'[2]Phường Vân Giang'!AG55+'[2]Xã Ninh Nhất'!AG55+'[2]Xã Ninh Phúc'!AG55+'[2]Xã Ninh Tiến'!AG55+'[2]Xã Song An'!AG55+'[2]Xã Song Lãng'!AG55+'[2]Xã Tam Quang'!AG55+'[2]Xã Tân Hòa'!AG55+'[2]Xã Tân Lập'!AG55+'[2]Xã Tân Phong'!AG55+'[2]Xã Trung An'!AG55+'[2]Xã Tự Tân'!AG55+'[2]Xã Việt Hùng'!AG55+'[2]Xã Việt Thuận'!AG55+'[2]Xã Vũ Đoài'!AG55+'[2]Xã Vũ Hội'!AG55+'[2]Xã Vũ Tiến'!AG55+'[2]Xã Vũ Vân'!AG55+'[2]Xã Vũ Vinh'!AG55+'[2]Xã Xuân Hòa'!AG55</f>
        <v>0</v>
      </c>
      <c r="AH55" s="130">
        <f>'[2]Phường 1'!AH55+'[2]Phường 2'!AH55+'[2]Phường 3'!AH55+'[2]Phường An Đôn'!AH55+'[2]Xã Hải Lệ'!AH55+'[2]Phường Ninh Phong'!AH55+'[2]Phường Ninh Sơn'!AH55+'[2]Phường Phúc Thành'!AH55+'[2]Phường Tân Thành'!AH55+'[2]Phường Thanh Bình'!AH55+'[2]Phường Vân Giang'!AH55+'[2]Xã Ninh Nhất'!AH55+'[2]Xã Ninh Phúc'!AH55+'[2]Xã Ninh Tiến'!AH55+'[2]Xã Song An'!AH55+'[2]Xã Song Lãng'!AH55+'[2]Xã Tam Quang'!AH55+'[2]Xã Tân Hòa'!AH55+'[2]Xã Tân Lập'!AH55+'[2]Xã Tân Phong'!AH55+'[2]Xã Trung An'!AH55+'[2]Xã Tự Tân'!AH55+'[2]Xã Việt Hùng'!AH55+'[2]Xã Việt Thuận'!AH55+'[2]Xã Vũ Đoài'!AH55+'[2]Xã Vũ Hội'!AH55+'[2]Xã Vũ Tiến'!AH55+'[2]Xã Vũ Vân'!AH55+'[2]Xã Vũ Vinh'!AH55+'[2]Xã Xuân Hòa'!AH55</f>
        <v>0</v>
      </c>
      <c r="AI55" s="130">
        <f>'[2]Phường 1'!AI55+'[2]Phường 2'!AI55+'[2]Phường 3'!AI55+'[2]Phường An Đôn'!AI55+'[2]Xã Hải Lệ'!AI55+'[2]Phường Ninh Phong'!AI55+'[2]Phường Ninh Sơn'!AI55+'[2]Phường Phúc Thành'!AI55+'[2]Phường Tân Thành'!AI55+'[2]Phường Thanh Bình'!AI55+'[2]Phường Vân Giang'!AI55+'[2]Xã Ninh Nhất'!AI55+'[2]Xã Ninh Phúc'!AI55+'[2]Xã Ninh Tiến'!AI55+'[2]Xã Song An'!AI55+'[2]Xã Song Lãng'!AI55+'[2]Xã Tam Quang'!AI55+'[2]Xã Tân Hòa'!AI55+'[2]Xã Tân Lập'!AI55+'[2]Xã Tân Phong'!AI55+'[2]Xã Trung An'!AI55+'[2]Xã Tự Tân'!AI55+'[2]Xã Việt Hùng'!AI55+'[2]Xã Việt Thuận'!AI55+'[2]Xã Vũ Đoài'!AI55+'[2]Xã Vũ Hội'!AI55+'[2]Xã Vũ Tiến'!AI55+'[2]Xã Vũ Vân'!AI55+'[2]Xã Vũ Vinh'!AI55+'[2]Xã Xuân Hòa'!AI55</f>
        <v>0</v>
      </c>
      <c r="AJ55" s="129">
        <f t="shared" si="30"/>
        <v>0</v>
      </c>
      <c r="AK55" s="130">
        <f>'[2]Phường 1'!AK55+'[2]Phường 2'!AK55+'[2]Phường 3'!AK55+'[2]Phường An Đôn'!AK55+'[2]Xã Hải Lệ'!AK55+'[2]Phường Ninh Phong'!AK55+'[2]Phường Ninh Sơn'!AK55+'[2]Phường Phúc Thành'!AK55+'[2]Phường Tân Thành'!AK55+'[2]Phường Thanh Bình'!AK55+'[2]Phường Vân Giang'!AK55+'[2]Xã Ninh Nhất'!AK55+'[2]Xã Ninh Phúc'!AK55+'[2]Xã Ninh Tiến'!AK55+'[2]Xã Song An'!AK55+'[2]Xã Song Lãng'!AK55+'[2]Xã Tam Quang'!AK55+'[2]Xã Tân Hòa'!AK55+'[2]Xã Tân Lập'!AK55+'[2]Xã Tân Phong'!AK55+'[2]Xã Trung An'!AK55+'[2]Xã Tự Tân'!AK55+'[2]Xã Việt Hùng'!AK55+'[2]Xã Việt Thuận'!AK55+'[2]Xã Vũ Đoài'!AK55+'[2]Xã Vũ Hội'!AK55+'[2]Xã Vũ Tiến'!AK55+'[2]Xã Vũ Vân'!AK55+'[2]Xã Vũ Vinh'!AK55+'[2]Xã Xuân Hòa'!AK55</f>
        <v>0</v>
      </c>
      <c r="AL55" s="130">
        <f>'[2]Phường 1'!AL55+'[2]Phường 2'!AL55+'[2]Phường 3'!AL55+'[2]Phường An Đôn'!AL55+'[2]Xã Hải Lệ'!AL55+'[2]Phường Ninh Phong'!AL55+'[2]Phường Ninh Sơn'!AL55+'[2]Phường Phúc Thành'!AL55+'[2]Phường Tân Thành'!AL55+'[2]Phường Thanh Bình'!AL55+'[2]Phường Vân Giang'!AL55+'[2]Xã Ninh Nhất'!AL55+'[2]Xã Ninh Phúc'!AL55+'[2]Xã Ninh Tiến'!AL55+'[2]Xã Song An'!AL55+'[2]Xã Song Lãng'!AL55+'[2]Xã Tam Quang'!AL55+'[2]Xã Tân Hòa'!AL55+'[2]Xã Tân Lập'!AL55+'[2]Xã Tân Phong'!AL55+'[2]Xã Trung An'!AL55+'[2]Xã Tự Tân'!AL55+'[2]Xã Việt Hùng'!AL55+'[2]Xã Việt Thuận'!AL55+'[2]Xã Vũ Đoài'!AL55+'[2]Xã Vũ Hội'!AL55+'[2]Xã Vũ Tiến'!AL55+'[2]Xã Vũ Vân'!AL55+'[2]Xã Vũ Vinh'!AL55+'[2]Xã Xuân Hòa'!AL55</f>
        <v>0</v>
      </c>
      <c r="AM55" s="130">
        <f>'[2]Phường 1'!AM55+'[2]Phường 2'!AM55+'[2]Phường 3'!AM55+'[2]Phường An Đôn'!AM55+'[2]Xã Hải Lệ'!AM55+'[2]Phường Ninh Phong'!AM55+'[2]Phường Ninh Sơn'!AM55+'[2]Phường Phúc Thành'!AM55+'[2]Phường Tân Thành'!AM55+'[2]Phường Thanh Bình'!AM55+'[2]Phường Vân Giang'!AM55+'[2]Xã Ninh Nhất'!AM55+'[2]Xã Ninh Phúc'!AM55+'[2]Xã Ninh Tiến'!AM55+'[2]Xã Song An'!AM55+'[2]Xã Song Lãng'!AM55+'[2]Xã Tam Quang'!AM55+'[2]Xã Tân Hòa'!AM55+'[2]Xã Tân Lập'!AM55+'[2]Xã Tân Phong'!AM55+'[2]Xã Trung An'!AM55+'[2]Xã Tự Tân'!AM55+'[2]Xã Việt Hùng'!AM55+'[2]Xã Việt Thuận'!AM55+'[2]Xã Vũ Đoài'!AM55+'[2]Xã Vũ Hội'!AM55+'[2]Xã Vũ Tiến'!AM55+'[2]Xã Vũ Vân'!AM55+'[2]Xã Vũ Vinh'!AM55+'[2]Xã Xuân Hòa'!AM55</f>
        <v>0</v>
      </c>
      <c r="AN55" s="130">
        <f>'[2]Phường 1'!AN55+'[2]Phường 2'!AN55+'[2]Phường 3'!AN55+'[2]Phường An Đôn'!AN55+'[2]Xã Hải Lệ'!AN55+'[2]Phường Ninh Phong'!AN55+'[2]Phường Ninh Sơn'!AN55+'[2]Phường Phúc Thành'!AN55+'[2]Phường Tân Thành'!AN55+'[2]Phường Thanh Bình'!AN55+'[2]Phường Vân Giang'!AN55+'[2]Xã Ninh Nhất'!AN55+'[2]Xã Ninh Phúc'!AN55+'[2]Xã Ninh Tiến'!AN55+'[2]Xã Song An'!AN55+'[2]Xã Song Lãng'!AN55+'[2]Xã Tam Quang'!AN55+'[2]Xã Tân Hòa'!AN55+'[2]Xã Tân Lập'!AN55+'[2]Xã Tân Phong'!AN55+'[2]Xã Trung An'!AN55+'[2]Xã Tự Tân'!AN55+'[2]Xã Việt Hùng'!AN55+'[2]Xã Việt Thuận'!AN55+'[2]Xã Vũ Đoài'!AN55+'[2]Xã Vũ Hội'!AN55+'[2]Xã Vũ Tiến'!AN55+'[2]Xã Vũ Vân'!AN55+'[2]Xã Vũ Vinh'!AN55+'[2]Xã Xuân Hòa'!AN55</f>
        <v>0</v>
      </c>
      <c r="AO55" s="130">
        <f>'[2]Phường 1'!AO55+'[2]Phường 2'!AO55+'[2]Phường 3'!AO55+'[2]Phường An Đôn'!AO55+'[2]Xã Hải Lệ'!AO55+'[2]Phường Ninh Phong'!AO55+'[2]Phường Ninh Sơn'!AO55+'[2]Phường Phúc Thành'!AO55+'[2]Phường Tân Thành'!AO55+'[2]Phường Thanh Bình'!AO55+'[2]Phường Vân Giang'!AO55+'[2]Xã Ninh Nhất'!AO55+'[2]Xã Ninh Phúc'!AO55+'[2]Xã Ninh Tiến'!AO55+'[2]Xã Song An'!AO55+'[2]Xã Song Lãng'!AO55+'[2]Xã Tam Quang'!AO55+'[2]Xã Tân Hòa'!AO55+'[2]Xã Tân Lập'!AO55+'[2]Xã Tân Phong'!AO55+'[2]Xã Trung An'!AO55+'[2]Xã Tự Tân'!AO55+'[2]Xã Việt Hùng'!AO55+'[2]Xã Việt Thuận'!AO55+'[2]Xã Vũ Đoài'!AO55+'[2]Xã Vũ Hội'!AO55+'[2]Xã Vũ Tiến'!AO55+'[2]Xã Vũ Vân'!AO55+'[2]Xã Vũ Vinh'!AO55+'[2]Xã Xuân Hòa'!AO55</f>
        <v>0</v>
      </c>
      <c r="AP55" s="130">
        <f>'[2]Phường 1'!AP55+'[2]Phường 2'!AP55+'[2]Phường 3'!AP55+'[2]Phường An Đôn'!AP55+'[2]Xã Hải Lệ'!AP55+'[2]Phường Ninh Phong'!AP55+'[2]Phường Ninh Sơn'!AP55+'[2]Phường Phúc Thành'!AP55+'[2]Phường Tân Thành'!AP55+'[2]Phường Thanh Bình'!AP55+'[2]Phường Vân Giang'!AP55+'[2]Xã Ninh Nhất'!AP55+'[2]Xã Ninh Phúc'!AP55+'[2]Xã Ninh Tiến'!AP55+'[2]Xã Song An'!AP55+'[2]Xã Song Lãng'!AP55+'[2]Xã Tam Quang'!AP55+'[2]Xã Tân Hòa'!AP55+'[2]Xã Tân Lập'!AP55+'[2]Xã Tân Phong'!AP55+'[2]Xã Trung An'!AP55+'[2]Xã Tự Tân'!AP55+'[2]Xã Việt Hùng'!AP55+'[2]Xã Việt Thuận'!AP55+'[2]Xã Vũ Đoài'!AP55+'[2]Xã Vũ Hội'!AP55+'[2]Xã Vũ Tiến'!AP55+'[2]Xã Vũ Vân'!AP55+'[2]Xã Vũ Vinh'!AP55+'[2]Xã Xuân Hòa'!AP55</f>
        <v>0</v>
      </c>
      <c r="AQ55" s="129">
        <f>SUM(AW55:BA55)+SUM(AR55:AU55)</f>
        <v>0</v>
      </c>
      <c r="AR55" s="130">
        <f>'[2]Phường 1'!AR55+'[2]Phường 2'!AR55+'[2]Phường 3'!AR55+'[2]Phường An Đôn'!AR55+'[2]Xã Hải Lệ'!AR55+'[2]Phường Ninh Phong'!AR55+'[2]Phường Ninh Sơn'!AR55+'[2]Phường Phúc Thành'!AR55+'[2]Phường Tân Thành'!AR55+'[2]Phường Thanh Bình'!AR55+'[2]Phường Vân Giang'!AR55+'[2]Xã Ninh Nhất'!AR55+'[2]Xã Ninh Phúc'!AR55+'[2]Xã Ninh Tiến'!AR55+'[2]Xã Song An'!AR55+'[2]Xã Song Lãng'!AR55+'[2]Xã Tam Quang'!AR55+'[2]Xã Tân Hòa'!AR55+'[2]Xã Tân Lập'!AR55+'[2]Xã Tân Phong'!AR55+'[2]Xã Trung An'!AR55+'[2]Xã Tự Tân'!AR55+'[2]Xã Việt Hùng'!AR55+'[2]Xã Việt Thuận'!AR55+'[2]Xã Vũ Đoài'!AR55+'[2]Xã Vũ Hội'!AR55+'[2]Xã Vũ Tiến'!AR55+'[2]Xã Vũ Vân'!AR55+'[2]Xã Vũ Vinh'!AR55+'[2]Xã Xuân Hòa'!AR55</f>
        <v>0</v>
      </c>
      <c r="AS55" s="130">
        <v>0</v>
      </c>
      <c r="AT55" s="130">
        <v>0</v>
      </c>
      <c r="AU55" s="130">
        <v>0</v>
      </c>
      <c r="AV55" s="143">
        <v>26.241351999999999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29">
        <v>0</v>
      </c>
      <c r="BC55" s="129">
        <v>0</v>
      </c>
      <c r="BD55" s="129">
        <v>0</v>
      </c>
      <c r="BE55" s="129">
        <v>0</v>
      </c>
      <c r="BF55" s="130">
        <v>0</v>
      </c>
      <c r="BG55" s="130">
        <v>0</v>
      </c>
      <c r="BH55" s="129">
        <v>0</v>
      </c>
      <c r="BI55" s="127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29">
        <v>0</v>
      </c>
      <c r="BP55" s="131">
        <v>0</v>
      </c>
      <c r="BQ55" s="131">
        <v>26.241351999999999</v>
      </c>
      <c r="BR55" s="92">
        <f>'17-CH'!$G55</f>
        <v>26.241351999999999</v>
      </c>
      <c r="BS55" s="116">
        <f t="shared" si="1"/>
        <v>0</v>
      </c>
    </row>
    <row r="56" spans="1:71" ht="19.149999999999999" customHeight="1">
      <c r="A56" s="126" t="s">
        <v>137</v>
      </c>
      <c r="B56" s="88" t="s">
        <v>159</v>
      </c>
      <c r="C56" s="87" t="s">
        <v>78</v>
      </c>
      <c r="D56" s="129">
        <f>'[2]01CH'!D56</f>
        <v>5.002891</v>
      </c>
      <c r="E56" s="127">
        <f t="shared" si="28"/>
        <v>0</v>
      </c>
      <c r="F56" s="129">
        <f t="shared" si="14"/>
        <v>0</v>
      </c>
      <c r="G56" s="129">
        <f>'[2]Phường 1'!G56+'[2]Phường 2'!G56+'[2]Phường 3'!G56+'[2]Phường An Đôn'!G56+'[2]Xã Hải Lệ'!G56+'[2]Phường Ninh Phong'!G56+'[2]Phường Ninh Sơn'!G56+'[2]Phường Phúc Thành'!G56+'[2]Phường Tân Thành'!G56+'[2]Phường Thanh Bình'!G56+'[2]Phường Vân Giang'!G56+'[2]Xã Ninh Nhất'!G56+'[2]Xã Ninh Phúc'!G56+'[2]Xã Ninh Tiến'!G56+'[2]Xã Song An'!G56+'[2]Xã Song Lãng'!G56+'[2]Xã Tam Quang'!G56+'[2]Xã Tân Hòa'!G56+'[2]Xã Tân Lập'!G56+'[2]Xã Tân Phong'!G56+'[2]Xã Trung An'!G56+'[2]Xã Tự Tân'!G56+'[2]Xã Việt Hùng'!G56+'[2]Xã Việt Thuận'!G56+'[2]Xã Vũ Đoài'!G56+'[2]Xã Vũ Hội'!G56+'[2]Xã Vũ Tiến'!G56+'[2]Xã Vũ Vân'!G56+'[2]Xã Vũ Vinh'!G56+'[2]Xã Xuân Hòa'!G56</f>
        <v>0</v>
      </c>
      <c r="H56" s="129">
        <f>'[2]Phường 1'!H56+'[2]Phường 2'!H56+'[2]Phường 3'!H56+'[2]Phường An Đôn'!H56+'[2]Xã Hải Lệ'!H56+'[2]Phường Ninh Phong'!H56+'[2]Phường Ninh Sơn'!H56+'[2]Phường Phúc Thành'!H56+'[2]Phường Tân Thành'!H56+'[2]Phường Thanh Bình'!H56+'[2]Phường Vân Giang'!H56+'[2]Xã Ninh Nhất'!H56+'[2]Xã Ninh Phúc'!H56+'[2]Xã Ninh Tiến'!H56+'[2]Xã Song An'!H56+'[2]Xã Song Lãng'!H56+'[2]Xã Tam Quang'!H56+'[2]Xã Tân Hòa'!H56+'[2]Xã Tân Lập'!H56+'[2]Xã Tân Phong'!H56+'[2]Xã Trung An'!H56+'[2]Xã Tự Tân'!H56+'[2]Xã Việt Hùng'!H56+'[2]Xã Việt Thuận'!H56+'[2]Xã Vũ Đoài'!H56+'[2]Xã Vũ Hội'!H56+'[2]Xã Vũ Tiến'!H56+'[2]Xã Vũ Vân'!H56+'[2]Xã Vũ Vinh'!H56+'[2]Xã Xuân Hòa'!H56</f>
        <v>0</v>
      </c>
      <c r="I56" s="129">
        <f>'[2]Phường 1'!I56+'[2]Phường 2'!I56+'[2]Phường 3'!I56+'[2]Phường An Đôn'!I56+'[2]Xã Hải Lệ'!I56+'[2]Phường Ninh Phong'!I56+'[2]Phường Ninh Sơn'!I56+'[2]Phường Phúc Thành'!I56+'[2]Phường Tân Thành'!I56+'[2]Phường Thanh Bình'!I56+'[2]Phường Vân Giang'!I56+'[2]Xã Ninh Nhất'!I56+'[2]Xã Ninh Phúc'!I56+'[2]Xã Ninh Tiến'!I56+'[2]Xã Song An'!I56+'[2]Xã Song Lãng'!I56+'[2]Xã Tam Quang'!I56+'[2]Xã Tân Hòa'!I56+'[2]Xã Tân Lập'!I56+'[2]Xã Tân Phong'!I56+'[2]Xã Trung An'!I56+'[2]Xã Tự Tân'!I56+'[2]Xã Việt Hùng'!I56+'[2]Xã Việt Thuận'!I56+'[2]Xã Vũ Đoài'!I56+'[2]Xã Vũ Hội'!I56+'[2]Xã Vũ Tiến'!I56+'[2]Xã Vũ Vân'!I56+'[2]Xã Vũ Vinh'!I56+'[2]Xã Xuân Hòa'!I56</f>
        <v>0</v>
      </c>
      <c r="J56" s="129">
        <f>'[2]Phường 1'!J56+'[2]Phường 2'!J56+'[2]Phường 3'!J56+'[2]Phường An Đôn'!J56+'[2]Xã Hải Lệ'!J56+'[2]Phường Ninh Phong'!J56+'[2]Phường Ninh Sơn'!J56+'[2]Phường Phúc Thành'!J56+'[2]Phường Tân Thành'!J56+'[2]Phường Thanh Bình'!J56+'[2]Phường Vân Giang'!J56+'[2]Xã Ninh Nhất'!J56+'[2]Xã Ninh Phúc'!J56+'[2]Xã Ninh Tiến'!J56+'[2]Xã Song An'!J56+'[2]Xã Song Lãng'!J56+'[2]Xã Tam Quang'!J56+'[2]Xã Tân Hòa'!J56+'[2]Xã Tân Lập'!J56+'[2]Xã Tân Phong'!J56+'[2]Xã Trung An'!J56+'[2]Xã Tự Tân'!J56+'[2]Xã Việt Hùng'!J56+'[2]Xã Việt Thuận'!J56+'[2]Xã Vũ Đoài'!J56+'[2]Xã Vũ Hội'!J56+'[2]Xã Vũ Tiến'!J56+'[2]Xã Vũ Vân'!J56+'[2]Xã Vũ Vinh'!J56+'[2]Xã Xuân Hòa'!J56</f>
        <v>0</v>
      </c>
      <c r="K56" s="129">
        <f>'[2]Phường 1'!K56+'[2]Phường 2'!K56+'[2]Phường 3'!K56+'[2]Phường An Đôn'!K56+'[2]Xã Hải Lệ'!K56+'[2]Phường Ninh Phong'!K56+'[2]Phường Ninh Sơn'!K56+'[2]Phường Phúc Thành'!K56+'[2]Phường Tân Thành'!K56+'[2]Phường Thanh Bình'!K56+'[2]Phường Vân Giang'!K56+'[2]Xã Ninh Nhất'!K56+'[2]Xã Ninh Phúc'!K56+'[2]Xã Ninh Tiến'!K56+'[2]Xã Song An'!K56+'[2]Xã Song Lãng'!K56+'[2]Xã Tam Quang'!K56+'[2]Xã Tân Hòa'!K56+'[2]Xã Tân Lập'!K56+'[2]Xã Tân Phong'!K56+'[2]Xã Trung An'!K56+'[2]Xã Tự Tân'!K56+'[2]Xã Việt Hùng'!K56+'[2]Xã Việt Thuận'!K56+'[2]Xã Vũ Đoài'!K56+'[2]Xã Vũ Hội'!K56+'[2]Xã Vũ Tiến'!K56+'[2]Xã Vũ Vân'!K56+'[2]Xã Vũ Vinh'!K56+'[2]Xã Xuân Hòa'!K56</f>
        <v>0</v>
      </c>
      <c r="L56" s="129">
        <f>'[2]Phường 1'!L56+'[2]Phường 2'!L56+'[2]Phường 3'!L56+'[2]Phường An Đôn'!L56+'[2]Xã Hải Lệ'!L56+'[2]Phường Ninh Phong'!L56+'[2]Phường Ninh Sơn'!L56+'[2]Phường Phúc Thành'!L56+'[2]Phường Tân Thành'!L56+'[2]Phường Thanh Bình'!L56+'[2]Phường Vân Giang'!L56+'[2]Xã Ninh Nhất'!L56+'[2]Xã Ninh Phúc'!L56+'[2]Xã Ninh Tiến'!L56+'[2]Xã Song An'!L56+'[2]Xã Song Lãng'!L56+'[2]Xã Tam Quang'!L56+'[2]Xã Tân Hòa'!L56+'[2]Xã Tân Lập'!L56+'[2]Xã Tân Phong'!L56+'[2]Xã Trung An'!L56+'[2]Xã Tự Tân'!L56+'[2]Xã Việt Hùng'!L56+'[2]Xã Việt Thuận'!L56+'[2]Xã Vũ Đoài'!L56+'[2]Xã Vũ Hội'!L56+'[2]Xã Vũ Tiến'!L56+'[2]Xã Vũ Vân'!L56+'[2]Xã Vũ Vinh'!L56+'[2]Xã Xuân Hòa'!L56</f>
        <v>0</v>
      </c>
      <c r="M56" s="129">
        <f>'[2]Phường 1'!M56+'[2]Phường 2'!M56+'[2]Phường 3'!M56+'[2]Phường An Đôn'!M56+'[2]Xã Hải Lệ'!M56+'[2]Phường Ninh Phong'!M56+'[2]Phường Ninh Sơn'!M56+'[2]Phường Phúc Thành'!M56+'[2]Phường Tân Thành'!M56+'[2]Phường Thanh Bình'!M56+'[2]Phường Vân Giang'!M56+'[2]Xã Ninh Nhất'!M56+'[2]Xã Ninh Phúc'!M56+'[2]Xã Ninh Tiến'!M56+'[2]Xã Song An'!M56+'[2]Xã Song Lãng'!M56+'[2]Xã Tam Quang'!M56+'[2]Xã Tân Hòa'!M56+'[2]Xã Tân Lập'!M56+'[2]Xã Tân Phong'!M56+'[2]Xã Trung An'!M56+'[2]Xã Tự Tân'!M56+'[2]Xã Việt Hùng'!M56+'[2]Xã Việt Thuận'!M56+'[2]Xã Vũ Đoài'!M56+'[2]Xã Vũ Hội'!M56+'[2]Xã Vũ Tiến'!M56+'[2]Xã Vũ Vân'!M56+'[2]Xã Vũ Vinh'!M56+'[2]Xã Xuân Hòa'!M56</f>
        <v>0</v>
      </c>
      <c r="N56" s="130">
        <f>'[2]Phường 1'!N56+'[2]Phường 2'!N56+'[2]Phường 3'!N56+'[2]Phường An Đôn'!N56+'[2]Xã Hải Lệ'!N56+'[2]Phường Ninh Phong'!N56+'[2]Phường Ninh Sơn'!N56+'[2]Phường Phúc Thành'!N56+'[2]Phường Tân Thành'!N56+'[2]Phường Thanh Bình'!N56+'[2]Phường Vân Giang'!N56+'[2]Xã Ninh Nhất'!N56+'[2]Xã Ninh Phúc'!N56+'[2]Xã Ninh Tiến'!N56+'[2]Xã Song An'!N56+'[2]Xã Song Lãng'!N56+'[2]Xã Tam Quang'!N56+'[2]Xã Tân Hòa'!N56+'[2]Xã Tân Lập'!N56+'[2]Xã Tân Phong'!N56+'[2]Xã Trung An'!N56+'[2]Xã Tự Tân'!N56+'[2]Xã Việt Hùng'!N56+'[2]Xã Việt Thuận'!N56+'[2]Xã Vũ Đoài'!N56+'[2]Xã Vũ Hội'!N56+'[2]Xã Vũ Tiến'!N56+'[2]Xã Vũ Vân'!N56+'[2]Xã Vũ Vinh'!N56+'[2]Xã Xuân Hòa'!N56</f>
        <v>0</v>
      </c>
      <c r="O56" s="129">
        <f>'[2]Phường 1'!O56+'[2]Phường 2'!O56+'[2]Phường 3'!O56+'[2]Phường An Đôn'!O56+'[2]Xã Hải Lệ'!O56+'[2]Phường Ninh Phong'!O56+'[2]Phường Ninh Sơn'!O56+'[2]Phường Phúc Thành'!O56+'[2]Phường Tân Thành'!O56+'[2]Phường Thanh Bình'!O56+'[2]Phường Vân Giang'!O56+'[2]Xã Ninh Nhất'!O56+'[2]Xã Ninh Phúc'!O56+'[2]Xã Ninh Tiến'!O56+'[2]Xã Song An'!O56+'[2]Xã Song Lãng'!O56+'[2]Xã Tam Quang'!O56+'[2]Xã Tân Hòa'!O56+'[2]Xã Tân Lập'!O56+'[2]Xã Tân Phong'!O56+'[2]Xã Trung An'!O56+'[2]Xã Tự Tân'!O56+'[2]Xã Việt Hùng'!O56+'[2]Xã Việt Thuận'!O56+'[2]Xã Vũ Đoài'!O56+'[2]Xã Vũ Hội'!O56+'[2]Xã Vũ Tiến'!O56+'[2]Xã Vũ Vân'!O56+'[2]Xã Vũ Vinh'!O56+'[2]Xã Xuân Hòa'!O56</f>
        <v>0</v>
      </c>
      <c r="P56" s="129">
        <f>'[2]Phường 1'!P56+'[2]Phường 2'!P56+'[2]Phường 3'!P56+'[2]Phường An Đôn'!P56+'[2]Xã Hải Lệ'!P56+'[2]Phường Ninh Phong'!P56+'[2]Phường Ninh Sơn'!P56+'[2]Phường Phúc Thành'!P56+'[2]Phường Tân Thành'!P56+'[2]Phường Thanh Bình'!P56+'[2]Phường Vân Giang'!P56+'[2]Xã Ninh Nhất'!P56+'[2]Xã Ninh Phúc'!P56+'[2]Xã Ninh Tiến'!P56+'[2]Xã Song An'!P56+'[2]Xã Song Lãng'!P56+'[2]Xã Tam Quang'!P56+'[2]Xã Tân Hòa'!P56+'[2]Xã Tân Lập'!P56+'[2]Xã Tân Phong'!P56+'[2]Xã Trung An'!P56+'[2]Xã Tự Tân'!P56+'[2]Xã Việt Hùng'!P56+'[2]Xã Việt Thuận'!P56+'[2]Xã Vũ Đoài'!P56+'[2]Xã Vũ Hội'!P56+'[2]Xã Vũ Tiến'!P56+'[2]Xã Vũ Vân'!P56+'[2]Xã Vũ Vinh'!P56+'[2]Xã Xuân Hòa'!P56</f>
        <v>0</v>
      </c>
      <c r="Q56" s="129">
        <f>'[2]Phường 1'!Q56+'[2]Phường 2'!Q56+'[2]Phường 3'!Q56+'[2]Phường An Đôn'!Q56+'[2]Xã Hải Lệ'!Q56+'[2]Phường Ninh Phong'!Q56+'[2]Phường Ninh Sơn'!Q56+'[2]Phường Phúc Thành'!Q56+'[2]Phường Tân Thành'!Q56+'[2]Phường Thanh Bình'!Q56+'[2]Phường Vân Giang'!Q56+'[2]Xã Ninh Nhất'!Q56+'[2]Xã Ninh Phúc'!Q56+'[2]Xã Ninh Tiến'!Q56+'[2]Xã Song An'!Q56+'[2]Xã Song Lãng'!Q56+'[2]Xã Tam Quang'!Q56+'[2]Xã Tân Hòa'!Q56+'[2]Xã Tân Lập'!Q56+'[2]Xã Tân Phong'!Q56+'[2]Xã Trung An'!Q56+'[2]Xã Tự Tân'!Q56+'[2]Xã Việt Hùng'!Q56+'[2]Xã Việt Thuận'!Q56+'[2]Xã Vũ Đoài'!Q56+'[2]Xã Vũ Hội'!Q56+'[2]Xã Vũ Tiến'!Q56+'[2]Xã Vũ Vân'!Q56+'[2]Xã Vũ Vinh'!Q56+'[2]Xã Xuân Hòa'!Q56</f>
        <v>0</v>
      </c>
      <c r="R56" s="129">
        <f>'[2]Phường 1'!R56+'[2]Phường 2'!R56+'[2]Phường 3'!R56+'[2]Phường An Đôn'!R56+'[2]Xã Hải Lệ'!R56+'[2]Phường Ninh Phong'!R56+'[2]Phường Ninh Sơn'!R56+'[2]Phường Phúc Thành'!R56+'[2]Phường Tân Thành'!R56+'[2]Phường Thanh Bình'!R56+'[2]Phường Vân Giang'!R56+'[2]Xã Ninh Nhất'!R56+'[2]Xã Ninh Phúc'!R56+'[2]Xã Ninh Tiến'!R56+'[2]Xã Song An'!R56+'[2]Xã Song Lãng'!R56+'[2]Xã Tam Quang'!R56+'[2]Xã Tân Hòa'!R56+'[2]Xã Tân Lập'!R56+'[2]Xã Tân Phong'!R56+'[2]Xã Trung An'!R56+'[2]Xã Tự Tân'!R56+'[2]Xã Việt Hùng'!R56+'[2]Xã Việt Thuận'!R56+'[2]Xã Vũ Đoài'!R56+'[2]Xã Vũ Hội'!R56+'[2]Xã Vũ Tiến'!R56+'[2]Xã Vũ Vân'!R56+'[2]Xã Vũ Vinh'!R56+'[2]Xã Xuân Hòa'!R56</f>
        <v>0</v>
      </c>
      <c r="S56" s="127">
        <f t="shared" si="27"/>
        <v>0</v>
      </c>
      <c r="T56" s="129">
        <f>'[2]Phường 1'!T56+'[2]Phường 2'!T56+'[2]Phường 3'!T56+'[2]Phường An Đôn'!T56+'[2]Xã Hải Lệ'!T56+'[2]Phường Ninh Phong'!T56+'[2]Phường Ninh Sơn'!T56+'[2]Phường Phúc Thành'!T56+'[2]Phường Tân Thành'!T56+'[2]Phường Thanh Bình'!T56+'[2]Phường Vân Giang'!T56+'[2]Xã Ninh Nhất'!T56+'[2]Xã Ninh Phúc'!T56+'[2]Xã Ninh Tiến'!T56+'[2]Xã Song An'!T56+'[2]Xã Song Lãng'!T56+'[2]Xã Tam Quang'!T56+'[2]Xã Tân Hòa'!T56+'[2]Xã Tân Lập'!T56+'[2]Xã Tân Phong'!T56+'[2]Xã Trung An'!T56+'[2]Xã Tự Tân'!T56+'[2]Xã Việt Hùng'!T56+'[2]Xã Việt Thuận'!T56+'[2]Xã Vũ Đoài'!T56+'[2]Xã Vũ Hội'!T56+'[2]Xã Vũ Tiến'!T56+'[2]Xã Vũ Vân'!T56+'[2]Xã Vũ Vinh'!T56+'[2]Xã Xuân Hòa'!T56</f>
        <v>0</v>
      </c>
      <c r="U56" s="129">
        <f>'[2]Phường 1'!U56+'[2]Phường 2'!U56+'[2]Phường 3'!U56+'[2]Phường An Đôn'!U56+'[2]Xã Hải Lệ'!U56+'[2]Phường Ninh Phong'!U56+'[2]Phường Ninh Sơn'!U56+'[2]Phường Phúc Thành'!U56+'[2]Phường Tân Thành'!U56+'[2]Phường Thanh Bình'!U56+'[2]Phường Vân Giang'!U56+'[2]Xã Ninh Nhất'!U56+'[2]Xã Ninh Phúc'!U56+'[2]Xã Ninh Tiến'!U56+'[2]Xã Song An'!U56+'[2]Xã Song Lãng'!U56+'[2]Xã Tam Quang'!U56+'[2]Xã Tân Hòa'!U56+'[2]Xã Tân Lập'!U56+'[2]Xã Tân Phong'!U56+'[2]Xã Trung An'!U56+'[2]Xã Tự Tân'!U56+'[2]Xã Việt Hùng'!U56+'[2]Xã Việt Thuận'!U56+'[2]Xã Vũ Đoài'!U56+'[2]Xã Vũ Hội'!U56+'[2]Xã Vũ Tiến'!U56+'[2]Xã Vũ Vân'!U56+'[2]Xã Vũ Vinh'!U56+'[2]Xã Xuân Hòa'!U56</f>
        <v>0</v>
      </c>
      <c r="V56" s="129">
        <f>'[2]Phường 1'!V56+'[2]Phường 2'!V56+'[2]Phường 3'!V56+'[2]Phường An Đôn'!V56+'[2]Xã Hải Lệ'!V56+'[2]Phường Ninh Phong'!V56+'[2]Phường Ninh Sơn'!V56+'[2]Phường Phúc Thành'!V56+'[2]Phường Tân Thành'!V56+'[2]Phường Thanh Bình'!V56+'[2]Phường Vân Giang'!V56+'[2]Xã Ninh Nhất'!V56+'[2]Xã Ninh Phúc'!V56+'[2]Xã Ninh Tiến'!V56+'[2]Xã Song An'!V56+'[2]Xã Song Lãng'!V56+'[2]Xã Tam Quang'!V56+'[2]Xã Tân Hòa'!V56+'[2]Xã Tân Lập'!V56+'[2]Xã Tân Phong'!V56+'[2]Xã Trung An'!V56+'[2]Xã Tự Tân'!V56+'[2]Xã Việt Hùng'!V56+'[2]Xã Việt Thuận'!V56+'[2]Xã Vũ Đoài'!V56+'[2]Xã Vũ Hội'!V56+'[2]Xã Vũ Tiến'!V56+'[2]Xã Vũ Vân'!V56+'[2]Xã Vũ Vinh'!V56+'[2]Xã Xuân Hòa'!V56</f>
        <v>0</v>
      </c>
      <c r="W56" s="129">
        <f>'[2]Phường 1'!W56+'[2]Phường 2'!W56+'[2]Phường 3'!W56+'[2]Phường An Đôn'!W56+'[2]Xã Hải Lệ'!W56+'[2]Phường Ninh Phong'!W56+'[2]Phường Ninh Sơn'!W56+'[2]Phường Phúc Thành'!W56+'[2]Phường Tân Thành'!W56+'[2]Phường Thanh Bình'!W56+'[2]Phường Vân Giang'!W56+'[2]Xã Ninh Nhất'!W56+'[2]Xã Ninh Phúc'!W56+'[2]Xã Ninh Tiến'!W56+'[2]Xã Song An'!W56+'[2]Xã Song Lãng'!W56+'[2]Xã Tam Quang'!W56+'[2]Xã Tân Hòa'!W56+'[2]Xã Tân Lập'!W56+'[2]Xã Tân Phong'!W56+'[2]Xã Trung An'!W56+'[2]Xã Tự Tân'!W56+'[2]Xã Việt Hùng'!W56+'[2]Xã Việt Thuận'!W56+'[2]Xã Vũ Đoài'!W56+'[2]Xã Vũ Hội'!W56+'[2]Xã Vũ Tiến'!W56+'[2]Xã Vũ Vân'!W56+'[2]Xã Vũ Vinh'!W56+'[2]Xã Xuân Hòa'!W56</f>
        <v>0</v>
      </c>
      <c r="X56" s="129">
        <f>'[2]Phường 1'!X56+'[2]Phường 2'!X56+'[2]Phường 3'!X56+'[2]Phường An Đôn'!X56+'[2]Xã Hải Lệ'!X56+'[2]Phường Ninh Phong'!X56+'[2]Phường Ninh Sơn'!X56+'[2]Phường Phúc Thành'!X56+'[2]Phường Tân Thành'!X56+'[2]Phường Thanh Bình'!X56+'[2]Phường Vân Giang'!X56+'[2]Xã Ninh Nhất'!X56+'[2]Xã Ninh Phúc'!X56+'[2]Xã Ninh Tiến'!X56+'[2]Xã Song An'!X56+'[2]Xã Song Lãng'!X56+'[2]Xã Tam Quang'!X56+'[2]Xã Tân Hòa'!X56+'[2]Xã Tân Lập'!X56+'[2]Xã Tân Phong'!X56+'[2]Xã Trung An'!X56+'[2]Xã Tự Tân'!X56+'[2]Xã Việt Hùng'!X56+'[2]Xã Việt Thuận'!X56+'[2]Xã Vũ Đoài'!X56+'[2]Xã Vũ Hội'!X56+'[2]Xã Vũ Tiến'!X56+'[2]Xã Vũ Vân'!X56+'[2]Xã Vũ Vinh'!X56+'[2]Xã Xuân Hòa'!X56</f>
        <v>0</v>
      </c>
      <c r="Y56" s="129">
        <f t="shared" si="29"/>
        <v>0</v>
      </c>
      <c r="Z56" s="130">
        <f>'[2]Phường 1'!Z56+'[2]Phường 2'!Z56+'[2]Phường 3'!Z56+'[2]Phường An Đôn'!Z56+'[2]Xã Hải Lệ'!Z56+'[2]Phường Ninh Phong'!Z56+'[2]Phường Ninh Sơn'!Z56+'[2]Phường Phúc Thành'!Z56+'[2]Phường Tân Thành'!Z56+'[2]Phường Thanh Bình'!Z56+'[2]Phường Vân Giang'!Z56+'[2]Xã Ninh Nhất'!Z56+'[2]Xã Ninh Phúc'!Z56+'[2]Xã Ninh Tiến'!Z56+'[2]Xã Song An'!Z56+'[2]Xã Song Lãng'!Z56+'[2]Xã Tam Quang'!Z56+'[2]Xã Tân Hòa'!Z56+'[2]Xã Tân Lập'!Z56+'[2]Xã Tân Phong'!Z56+'[2]Xã Trung An'!Z56+'[2]Xã Tự Tân'!Z56+'[2]Xã Việt Hùng'!Z56+'[2]Xã Việt Thuận'!Z56+'[2]Xã Vũ Đoài'!Z56+'[2]Xã Vũ Hội'!Z56+'[2]Xã Vũ Tiến'!Z56+'[2]Xã Vũ Vân'!Z56+'[2]Xã Vũ Vinh'!Z56+'[2]Xã Xuân Hòa'!Z56</f>
        <v>0</v>
      </c>
      <c r="AA56" s="130">
        <f>'[2]Phường 1'!AA56+'[2]Phường 2'!AA56+'[2]Phường 3'!AA56+'[2]Phường An Đôn'!AA56+'[2]Xã Hải Lệ'!AA56+'[2]Phường Ninh Phong'!AA56+'[2]Phường Ninh Sơn'!AA56+'[2]Phường Phúc Thành'!AA56+'[2]Phường Tân Thành'!AA56+'[2]Phường Thanh Bình'!AA56+'[2]Phường Vân Giang'!AA56+'[2]Xã Ninh Nhất'!AA56+'[2]Xã Ninh Phúc'!AA56+'[2]Xã Ninh Tiến'!AA56+'[2]Xã Song An'!AA56+'[2]Xã Song Lãng'!AA56+'[2]Xã Tam Quang'!AA56+'[2]Xã Tân Hòa'!AA56+'[2]Xã Tân Lập'!AA56+'[2]Xã Tân Phong'!AA56+'[2]Xã Trung An'!AA56+'[2]Xã Tự Tân'!AA56+'[2]Xã Việt Hùng'!AA56+'[2]Xã Việt Thuận'!AA56+'[2]Xã Vũ Đoài'!AA56+'[2]Xã Vũ Hội'!AA56+'[2]Xã Vũ Tiến'!AA56+'[2]Xã Vũ Vân'!AA56+'[2]Xã Vũ Vinh'!AA56+'[2]Xã Xuân Hòa'!AA56</f>
        <v>0</v>
      </c>
      <c r="AB56" s="130">
        <f>'[2]Phường 1'!AB56+'[2]Phường 2'!AB56+'[2]Phường 3'!AB56+'[2]Phường An Đôn'!AB56+'[2]Xã Hải Lệ'!AB56+'[2]Phường Ninh Phong'!AB56+'[2]Phường Ninh Sơn'!AB56+'[2]Phường Phúc Thành'!AB56+'[2]Phường Tân Thành'!AB56+'[2]Phường Thanh Bình'!AB56+'[2]Phường Vân Giang'!AB56+'[2]Xã Ninh Nhất'!AB56+'[2]Xã Ninh Phúc'!AB56+'[2]Xã Ninh Tiến'!AB56+'[2]Xã Song An'!AB56+'[2]Xã Song Lãng'!AB56+'[2]Xã Tam Quang'!AB56+'[2]Xã Tân Hòa'!AB56+'[2]Xã Tân Lập'!AB56+'[2]Xã Tân Phong'!AB56+'[2]Xã Trung An'!AB56+'[2]Xã Tự Tân'!AB56+'[2]Xã Việt Hùng'!AB56+'[2]Xã Việt Thuận'!AB56+'[2]Xã Vũ Đoài'!AB56+'[2]Xã Vũ Hội'!AB56+'[2]Xã Vũ Tiến'!AB56+'[2]Xã Vũ Vân'!AB56+'[2]Xã Vũ Vinh'!AB56+'[2]Xã Xuân Hòa'!AB56</f>
        <v>0</v>
      </c>
      <c r="AC56" s="130">
        <f>'[2]Phường 1'!AC56+'[2]Phường 2'!AC56+'[2]Phường 3'!AC56+'[2]Phường An Đôn'!AC56+'[2]Xã Hải Lệ'!AC56+'[2]Phường Ninh Phong'!AC56+'[2]Phường Ninh Sơn'!AC56+'[2]Phường Phúc Thành'!AC56+'[2]Phường Tân Thành'!AC56+'[2]Phường Thanh Bình'!AC56+'[2]Phường Vân Giang'!AC56+'[2]Xã Ninh Nhất'!AC56+'[2]Xã Ninh Phúc'!AC56+'[2]Xã Ninh Tiến'!AC56+'[2]Xã Song An'!AC56+'[2]Xã Song Lãng'!AC56+'[2]Xã Tam Quang'!AC56+'[2]Xã Tân Hòa'!AC56+'[2]Xã Tân Lập'!AC56+'[2]Xã Tân Phong'!AC56+'[2]Xã Trung An'!AC56+'[2]Xã Tự Tân'!AC56+'[2]Xã Việt Hùng'!AC56+'[2]Xã Việt Thuận'!AC56+'[2]Xã Vũ Đoài'!AC56+'[2]Xã Vũ Hội'!AC56+'[2]Xã Vũ Tiến'!AC56+'[2]Xã Vũ Vân'!AC56+'[2]Xã Vũ Vinh'!AC56+'[2]Xã Xuân Hòa'!AC56</f>
        <v>0</v>
      </c>
      <c r="AD56" s="130">
        <f>'[2]Phường 1'!AD56+'[2]Phường 2'!AD56+'[2]Phường 3'!AD56+'[2]Phường An Đôn'!AD56+'[2]Xã Hải Lệ'!AD56+'[2]Phường Ninh Phong'!AD56+'[2]Phường Ninh Sơn'!AD56+'[2]Phường Phúc Thành'!AD56+'[2]Phường Tân Thành'!AD56+'[2]Phường Thanh Bình'!AD56+'[2]Phường Vân Giang'!AD56+'[2]Xã Ninh Nhất'!AD56+'[2]Xã Ninh Phúc'!AD56+'[2]Xã Ninh Tiến'!AD56+'[2]Xã Song An'!AD56+'[2]Xã Song Lãng'!AD56+'[2]Xã Tam Quang'!AD56+'[2]Xã Tân Hòa'!AD56+'[2]Xã Tân Lập'!AD56+'[2]Xã Tân Phong'!AD56+'[2]Xã Trung An'!AD56+'[2]Xã Tự Tân'!AD56+'[2]Xã Việt Hùng'!AD56+'[2]Xã Việt Thuận'!AD56+'[2]Xã Vũ Đoài'!AD56+'[2]Xã Vũ Hội'!AD56+'[2]Xã Vũ Tiến'!AD56+'[2]Xã Vũ Vân'!AD56+'[2]Xã Vũ Vinh'!AD56+'[2]Xã Xuân Hòa'!AD56</f>
        <v>0</v>
      </c>
      <c r="AE56" s="130">
        <f>'[2]Phường 1'!AE56+'[2]Phường 2'!AE56+'[2]Phường 3'!AE56+'[2]Phường An Đôn'!AE56+'[2]Xã Hải Lệ'!AE56+'[2]Phường Ninh Phong'!AE56+'[2]Phường Ninh Sơn'!AE56+'[2]Phường Phúc Thành'!AE56+'[2]Phường Tân Thành'!AE56+'[2]Phường Thanh Bình'!AE56+'[2]Phường Vân Giang'!AE56+'[2]Xã Ninh Nhất'!AE56+'[2]Xã Ninh Phúc'!AE56+'[2]Xã Ninh Tiến'!AE56+'[2]Xã Song An'!AE56+'[2]Xã Song Lãng'!AE56+'[2]Xã Tam Quang'!AE56+'[2]Xã Tân Hòa'!AE56+'[2]Xã Tân Lập'!AE56+'[2]Xã Tân Phong'!AE56+'[2]Xã Trung An'!AE56+'[2]Xã Tự Tân'!AE56+'[2]Xã Việt Hùng'!AE56+'[2]Xã Việt Thuận'!AE56+'[2]Xã Vũ Đoài'!AE56+'[2]Xã Vũ Hội'!AE56+'[2]Xã Vũ Tiến'!AE56+'[2]Xã Vũ Vân'!AE56+'[2]Xã Vũ Vinh'!AE56+'[2]Xã Xuân Hòa'!AE56</f>
        <v>0</v>
      </c>
      <c r="AF56" s="130">
        <f>'[2]Phường 1'!AF56+'[2]Phường 2'!AF56+'[2]Phường 3'!AF56+'[2]Phường An Đôn'!AF56+'[2]Xã Hải Lệ'!AF56+'[2]Phường Ninh Phong'!AF56+'[2]Phường Ninh Sơn'!AF56+'[2]Phường Phúc Thành'!AF56+'[2]Phường Tân Thành'!AF56+'[2]Phường Thanh Bình'!AF56+'[2]Phường Vân Giang'!AF56+'[2]Xã Ninh Nhất'!AF56+'[2]Xã Ninh Phúc'!AF56+'[2]Xã Ninh Tiến'!AF56+'[2]Xã Song An'!AF56+'[2]Xã Song Lãng'!AF56+'[2]Xã Tam Quang'!AF56+'[2]Xã Tân Hòa'!AF56+'[2]Xã Tân Lập'!AF56+'[2]Xã Tân Phong'!AF56+'[2]Xã Trung An'!AF56+'[2]Xã Tự Tân'!AF56+'[2]Xã Việt Hùng'!AF56+'[2]Xã Việt Thuận'!AF56+'[2]Xã Vũ Đoài'!AF56+'[2]Xã Vũ Hội'!AF56+'[2]Xã Vũ Tiến'!AF56+'[2]Xã Vũ Vân'!AF56+'[2]Xã Vũ Vinh'!AF56+'[2]Xã Xuân Hòa'!AF56</f>
        <v>0</v>
      </c>
      <c r="AG56" s="130">
        <f>'[2]Phường 1'!AG56+'[2]Phường 2'!AG56+'[2]Phường 3'!AG56+'[2]Phường An Đôn'!AG56+'[2]Xã Hải Lệ'!AG56+'[2]Phường Ninh Phong'!AG56+'[2]Phường Ninh Sơn'!AG56+'[2]Phường Phúc Thành'!AG56+'[2]Phường Tân Thành'!AG56+'[2]Phường Thanh Bình'!AG56+'[2]Phường Vân Giang'!AG56+'[2]Xã Ninh Nhất'!AG56+'[2]Xã Ninh Phúc'!AG56+'[2]Xã Ninh Tiến'!AG56+'[2]Xã Song An'!AG56+'[2]Xã Song Lãng'!AG56+'[2]Xã Tam Quang'!AG56+'[2]Xã Tân Hòa'!AG56+'[2]Xã Tân Lập'!AG56+'[2]Xã Tân Phong'!AG56+'[2]Xã Trung An'!AG56+'[2]Xã Tự Tân'!AG56+'[2]Xã Việt Hùng'!AG56+'[2]Xã Việt Thuận'!AG56+'[2]Xã Vũ Đoài'!AG56+'[2]Xã Vũ Hội'!AG56+'[2]Xã Vũ Tiến'!AG56+'[2]Xã Vũ Vân'!AG56+'[2]Xã Vũ Vinh'!AG56+'[2]Xã Xuân Hòa'!AG56</f>
        <v>0</v>
      </c>
      <c r="AH56" s="130">
        <f>'[2]Phường 1'!AH56+'[2]Phường 2'!AH56+'[2]Phường 3'!AH56+'[2]Phường An Đôn'!AH56+'[2]Xã Hải Lệ'!AH56+'[2]Phường Ninh Phong'!AH56+'[2]Phường Ninh Sơn'!AH56+'[2]Phường Phúc Thành'!AH56+'[2]Phường Tân Thành'!AH56+'[2]Phường Thanh Bình'!AH56+'[2]Phường Vân Giang'!AH56+'[2]Xã Ninh Nhất'!AH56+'[2]Xã Ninh Phúc'!AH56+'[2]Xã Ninh Tiến'!AH56+'[2]Xã Song An'!AH56+'[2]Xã Song Lãng'!AH56+'[2]Xã Tam Quang'!AH56+'[2]Xã Tân Hòa'!AH56+'[2]Xã Tân Lập'!AH56+'[2]Xã Tân Phong'!AH56+'[2]Xã Trung An'!AH56+'[2]Xã Tự Tân'!AH56+'[2]Xã Việt Hùng'!AH56+'[2]Xã Việt Thuận'!AH56+'[2]Xã Vũ Đoài'!AH56+'[2]Xã Vũ Hội'!AH56+'[2]Xã Vũ Tiến'!AH56+'[2]Xã Vũ Vân'!AH56+'[2]Xã Vũ Vinh'!AH56+'[2]Xã Xuân Hòa'!AH56</f>
        <v>0</v>
      </c>
      <c r="AI56" s="130">
        <f>'[2]Phường 1'!AI56+'[2]Phường 2'!AI56+'[2]Phường 3'!AI56+'[2]Phường An Đôn'!AI56+'[2]Xã Hải Lệ'!AI56+'[2]Phường Ninh Phong'!AI56+'[2]Phường Ninh Sơn'!AI56+'[2]Phường Phúc Thành'!AI56+'[2]Phường Tân Thành'!AI56+'[2]Phường Thanh Bình'!AI56+'[2]Phường Vân Giang'!AI56+'[2]Xã Ninh Nhất'!AI56+'[2]Xã Ninh Phúc'!AI56+'[2]Xã Ninh Tiến'!AI56+'[2]Xã Song An'!AI56+'[2]Xã Song Lãng'!AI56+'[2]Xã Tam Quang'!AI56+'[2]Xã Tân Hòa'!AI56+'[2]Xã Tân Lập'!AI56+'[2]Xã Tân Phong'!AI56+'[2]Xã Trung An'!AI56+'[2]Xã Tự Tân'!AI56+'[2]Xã Việt Hùng'!AI56+'[2]Xã Việt Thuận'!AI56+'[2]Xã Vũ Đoài'!AI56+'[2]Xã Vũ Hội'!AI56+'[2]Xã Vũ Tiến'!AI56+'[2]Xã Vũ Vân'!AI56+'[2]Xã Vũ Vinh'!AI56+'[2]Xã Xuân Hòa'!AI56</f>
        <v>0</v>
      </c>
      <c r="AJ56" s="129">
        <f t="shared" si="30"/>
        <v>0</v>
      </c>
      <c r="AK56" s="130">
        <f>'[2]Phường 1'!AK56+'[2]Phường 2'!AK56+'[2]Phường 3'!AK56+'[2]Phường An Đôn'!AK56+'[2]Xã Hải Lệ'!AK56+'[2]Phường Ninh Phong'!AK56+'[2]Phường Ninh Sơn'!AK56+'[2]Phường Phúc Thành'!AK56+'[2]Phường Tân Thành'!AK56+'[2]Phường Thanh Bình'!AK56+'[2]Phường Vân Giang'!AK56+'[2]Xã Ninh Nhất'!AK56+'[2]Xã Ninh Phúc'!AK56+'[2]Xã Ninh Tiến'!AK56+'[2]Xã Song An'!AK56+'[2]Xã Song Lãng'!AK56+'[2]Xã Tam Quang'!AK56+'[2]Xã Tân Hòa'!AK56+'[2]Xã Tân Lập'!AK56+'[2]Xã Tân Phong'!AK56+'[2]Xã Trung An'!AK56+'[2]Xã Tự Tân'!AK56+'[2]Xã Việt Hùng'!AK56+'[2]Xã Việt Thuận'!AK56+'[2]Xã Vũ Đoài'!AK56+'[2]Xã Vũ Hội'!AK56+'[2]Xã Vũ Tiến'!AK56+'[2]Xã Vũ Vân'!AK56+'[2]Xã Vũ Vinh'!AK56+'[2]Xã Xuân Hòa'!AK56</f>
        <v>0</v>
      </c>
      <c r="AL56" s="130">
        <f>'[2]Phường 1'!AL56+'[2]Phường 2'!AL56+'[2]Phường 3'!AL56+'[2]Phường An Đôn'!AL56+'[2]Xã Hải Lệ'!AL56+'[2]Phường Ninh Phong'!AL56+'[2]Phường Ninh Sơn'!AL56+'[2]Phường Phúc Thành'!AL56+'[2]Phường Tân Thành'!AL56+'[2]Phường Thanh Bình'!AL56+'[2]Phường Vân Giang'!AL56+'[2]Xã Ninh Nhất'!AL56+'[2]Xã Ninh Phúc'!AL56+'[2]Xã Ninh Tiến'!AL56+'[2]Xã Song An'!AL56+'[2]Xã Song Lãng'!AL56+'[2]Xã Tam Quang'!AL56+'[2]Xã Tân Hòa'!AL56+'[2]Xã Tân Lập'!AL56+'[2]Xã Tân Phong'!AL56+'[2]Xã Trung An'!AL56+'[2]Xã Tự Tân'!AL56+'[2]Xã Việt Hùng'!AL56+'[2]Xã Việt Thuận'!AL56+'[2]Xã Vũ Đoài'!AL56+'[2]Xã Vũ Hội'!AL56+'[2]Xã Vũ Tiến'!AL56+'[2]Xã Vũ Vân'!AL56+'[2]Xã Vũ Vinh'!AL56+'[2]Xã Xuân Hòa'!AL56</f>
        <v>0</v>
      </c>
      <c r="AM56" s="130">
        <f>'[2]Phường 1'!AM56+'[2]Phường 2'!AM56+'[2]Phường 3'!AM56+'[2]Phường An Đôn'!AM56+'[2]Xã Hải Lệ'!AM56+'[2]Phường Ninh Phong'!AM56+'[2]Phường Ninh Sơn'!AM56+'[2]Phường Phúc Thành'!AM56+'[2]Phường Tân Thành'!AM56+'[2]Phường Thanh Bình'!AM56+'[2]Phường Vân Giang'!AM56+'[2]Xã Ninh Nhất'!AM56+'[2]Xã Ninh Phúc'!AM56+'[2]Xã Ninh Tiến'!AM56+'[2]Xã Song An'!AM56+'[2]Xã Song Lãng'!AM56+'[2]Xã Tam Quang'!AM56+'[2]Xã Tân Hòa'!AM56+'[2]Xã Tân Lập'!AM56+'[2]Xã Tân Phong'!AM56+'[2]Xã Trung An'!AM56+'[2]Xã Tự Tân'!AM56+'[2]Xã Việt Hùng'!AM56+'[2]Xã Việt Thuận'!AM56+'[2]Xã Vũ Đoài'!AM56+'[2]Xã Vũ Hội'!AM56+'[2]Xã Vũ Tiến'!AM56+'[2]Xã Vũ Vân'!AM56+'[2]Xã Vũ Vinh'!AM56+'[2]Xã Xuân Hòa'!AM56</f>
        <v>0</v>
      </c>
      <c r="AN56" s="130">
        <f>'[2]Phường 1'!AN56+'[2]Phường 2'!AN56+'[2]Phường 3'!AN56+'[2]Phường An Đôn'!AN56+'[2]Xã Hải Lệ'!AN56+'[2]Phường Ninh Phong'!AN56+'[2]Phường Ninh Sơn'!AN56+'[2]Phường Phúc Thành'!AN56+'[2]Phường Tân Thành'!AN56+'[2]Phường Thanh Bình'!AN56+'[2]Phường Vân Giang'!AN56+'[2]Xã Ninh Nhất'!AN56+'[2]Xã Ninh Phúc'!AN56+'[2]Xã Ninh Tiến'!AN56+'[2]Xã Song An'!AN56+'[2]Xã Song Lãng'!AN56+'[2]Xã Tam Quang'!AN56+'[2]Xã Tân Hòa'!AN56+'[2]Xã Tân Lập'!AN56+'[2]Xã Tân Phong'!AN56+'[2]Xã Trung An'!AN56+'[2]Xã Tự Tân'!AN56+'[2]Xã Việt Hùng'!AN56+'[2]Xã Việt Thuận'!AN56+'[2]Xã Vũ Đoài'!AN56+'[2]Xã Vũ Hội'!AN56+'[2]Xã Vũ Tiến'!AN56+'[2]Xã Vũ Vân'!AN56+'[2]Xã Vũ Vinh'!AN56+'[2]Xã Xuân Hòa'!AN56</f>
        <v>0</v>
      </c>
      <c r="AO56" s="130">
        <f>'[2]Phường 1'!AO56+'[2]Phường 2'!AO56+'[2]Phường 3'!AO56+'[2]Phường An Đôn'!AO56+'[2]Xã Hải Lệ'!AO56+'[2]Phường Ninh Phong'!AO56+'[2]Phường Ninh Sơn'!AO56+'[2]Phường Phúc Thành'!AO56+'[2]Phường Tân Thành'!AO56+'[2]Phường Thanh Bình'!AO56+'[2]Phường Vân Giang'!AO56+'[2]Xã Ninh Nhất'!AO56+'[2]Xã Ninh Phúc'!AO56+'[2]Xã Ninh Tiến'!AO56+'[2]Xã Song An'!AO56+'[2]Xã Song Lãng'!AO56+'[2]Xã Tam Quang'!AO56+'[2]Xã Tân Hòa'!AO56+'[2]Xã Tân Lập'!AO56+'[2]Xã Tân Phong'!AO56+'[2]Xã Trung An'!AO56+'[2]Xã Tự Tân'!AO56+'[2]Xã Việt Hùng'!AO56+'[2]Xã Việt Thuận'!AO56+'[2]Xã Vũ Đoài'!AO56+'[2]Xã Vũ Hội'!AO56+'[2]Xã Vũ Tiến'!AO56+'[2]Xã Vũ Vân'!AO56+'[2]Xã Vũ Vinh'!AO56+'[2]Xã Xuân Hòa'!AO56</f>
        <v>0</v>
      </c>
      <c r="AP56" s="130">
        <f>'[2]Phường 1'!AP56+'[2]Phường 2'!AP56+'[2]Phường 3'!AP56+'[2]Phường An Đôn'!AP56+'[2]Xã Hải Lệ'!AP56+'[2]Phường Ninh Phong'!AP56+'[2]Phường Ninh Sơn'!AP56+'[2]Phường Phúc Thành'!AP56+'[2]Phường Tân Thành'!AP56+'[2]Phường Thanh Bình'!AP56+'[2]Phường Vân Giang'!AP56+'[2]Xã Ninh Nhất'!AP56+'[2]Xã Ninh Phúc'!AP56+'[2]Xã Ninh Tiến'!AP56+'[2]Xã Song An'!AP56+'[2]Xã Song Lãng'!AP56+'[2]Xã Tam Quang'!AP56+'[2]Xã Tân Hòa'!AP56+'[2]Xã Tân Lập'!AP56+'[2]Xã Tân Phong'!AP56+'[2]Xã Trung An'!AP56+'[2]Xã Tự Tân'!AP56+'[2]Xã Việt Hùng'!AP56+'[2]Xã Việt Thuận'!AP56+'[2]Xã Vũ Đoài'!AP56+'[2]Xã Vũ Hội'!AP56+'[2]Xã Vũ Tiến'!AP56+'[2]Xã Vũ Vân'!AP56+'[2]Xã Vũ Vinh'!AP56+'[2]Xã Xuân Hòa'!AP56</f>
        <v>0</v>
      </c>
      <c r="AQ56" s="129">
        <f>SUM(AX56:BA56)+SUM(AR56:AV56)</f>
        <v>0</v>
      </c>
      <c r="AR56" s="130">
        <f>'[2]Phường 1'!AR56+'[2]Phường 2'!AR56+'[2]Phường 3'!AR56+'[2]Phường An Đôn'!AR56+'[2]Xã Hải Lệ'!AR56+'[2]Phường Ninh Phong'!AR56+'[2]Phường Ninh Sơn'!AR56+'[2]Phường Phúc Thành'!AR56+'[2]Phường Tân Thành'!AR56+'[2]Phường Thanh Bình'!AR56+'[2]Phường Vân Giang'!AR56+'[2]Xã Ninh Nhất'!AR56+'[2]Xã Ninh Phúc'!AR56+'[2]Xã Ninh Tiến'!AR56+'[2]Xã Song An'!AR56+'[2]Xã Song Lãng'!AR56+'[2]Xã Tam Quang'!AR56+'[2]Xã Tân Hòa'!AR56+'[2]Xã Tân Lập'!AR56+'[2]Xã Tân Phong'!AR56+'[2]Xã Trung An'!AR56+'[2]Xã Tự Tân'!AR56+'[2]Xã Việt Hùng'!AR56+'[2]Xã Việt Thuận'!AR56+'[2]Xã Vũ Đoài'!AR56+'[2]Xã Vũ Hội'!AR56+'[2]Xã Vũ Tiến'!AR56+'[2]Xã Vũ Vân'!AR56+'[2]Xã Vũ Vinh'!AR56+'[2]Xã Xuân Hòa'!AR56</f>
        <v>0</v>
      </c>
      <c r="AS56" s="130">
        <v>0</v>
      </c>
      <c r="AT56" s="130">
        <v>0</v>
      </c>
      <c r="AU56" s="130">
        <v>0</v>
      </c>
      <c r="AV56" s="130">
        <v>0</v>
      </c>
      <c r="AW56" s="143">
        <v>5.002891</v>
      </c>
      <c r="AX56" s="130">
        <v>0</v>
      </c>
      <c r="AY56" s="130">
        <v>0</v>
      </c>
      <c r="AZ56" s="130">
        <v>0</v>
      </c>
      <c r="BA56" s="130">
        <v>0</v>
      </c>
      <c r="BB56" s="129">
        <v>0</v>
      </c>
      <c r="BC56" s="129">
        <v>0</v>
      </c>
      <c r="BD56" s="129">
        <v>0</v>
      </c>
      <c r="BE56" s="129">
        <v>0</v>
      </c>
      <c r="BF56" s="130">
        <v>0</v>
      </c>
      <c r="BG56" s="130">
        <v>0</v>
      </c>
      <c r="BH56" s="129">
        <v>0</v>
      </c>
      <c r="BI56" s="127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29">
        <v>0</v>
      </c>
      <c r="BP56" s="131">
        <v>0</v>
      </c>
      <c r="BQ56" s="131">
        <v>5.002891</v>
      </c>
      <c r="BR56" s="92">
        <f>'17-CH'!$G56</f>
        <v>5.002891</v>
      </c>
      <c r="BS56" s="116">
        <f t="shared" si="1"/>
        <v>0</v>
      </c>
    </row>
    <row r="57" spans="1:71" ht="25.15" customHeight="1">
      <c r="A57" s="126" t="s">
        <v>137</v>
      </c>
      <c r="B57" s="88" t="s">
        <v>160</v>
      </c>
      <c r="C57" s="87" t="s">
        <v>76</v>
      </c>
      <c r="D57" s="129">
        <f>'[2]01CH'!D57</f>
        <v>1.398809</v>
      </c>
      <c r="E57" s="127">
        <f t="shared" si="28"/>
        <v>0</v>
      </c>
      <c r="F57" s="129">
        <f t="shared" si="14"/>
        <v>0</v>
      </c>
      <c r="G57" s="129">
        <f>'[2]Phường 1'!G57+'[2]Phường 2'!G57+'[2]Phường 3'!G57+'[2]Phường An Đôn'!G57+'[2]Xã Hải Lệ'!G57+'[2]Phường Ninh Phong'!G57+'[2]Phường Ninh Sơn'!G57+'[2]Phường Phúc Thành'!G57+'[2]Phường Tân Thành'!G57+'[2]Phường Thanh Bình'!G57+'[2]Phường Vân Giang'!G57+'[2]Xã Ninh Nhất'!G57+'[2]Xã Ninh Phúc'!G57+'[2]Xã Ninh Tiến'!G57+'[2]Xã Song An'!G57+'[2]Xã Song Lãng'!G57+'[2]Xã Tam Quang'!G57+'[2]Xã Tân Hòa'!G57+'[2]Xã Tân Lập'!G57+'[2]Xã Tân Phong'!G57+'[2]Xã Trung An'!G57+'[2]Xã Tự Tân'!G57+'[2]Xã Việt Hùng'!G57+'[2]Xã Việt Thuận'!G57+'[2]Xã Vũ Đoài'!G57+'[2]Xã Vũ Hội'!G57+'[2]Xã Vũ Tiến'!G57+'[2]Xã Vũ Vân'!G57+'[2]Xã Vũ Vinh'!G57+'[2]Xã Xuân Hòa'!G57</f>
        <v>0</v>
      </c>
      <c r="H57" s="129">
        <f>'[2]Phường 1'!H57+'[2]Phường 2'!H57+'[2]Phường 3'!H57+'[2]Phường An Đôn'!H57+'[2]Xã Hải Lệ'!H57+'[2]Phường Ninh Phong'!H57+'[2]Phường Ninh Sơn'!H57+'[2]Phường Phúc Thành'!H57+'[2]Phường Tân Thành'!H57+'[2]Phường Thanh Bình'!H57+'[2]Phường Vân Giang'!H57+'[2]Xã Ninh Nhất'!H57+'[2]Xã Ninh Phúc'!H57+'[2]Xã Ninh Tiến'!H57+'[2]Xã Song An'!H57+'[2]Xã Song Lãng'!H57+'[2]Xã Tam Quang'!H57+'[2]Xã Tân Hòa'!H57+'[2]Xã Tân Lập'!H57+'[2]Xã Tân Phong'!H57+'[2]Xã Trung An'!H57+'[2]Xã Tự Tân'!H57+'[2]Xã Việt Hùng'!H57+'[2]Xã Việt Thuận'!H57+'[2]Xã Vũ Đoài'!H57+'[2]Xã Vũ Hội'!H57+'[2]Xã Vũ Tiến'!H57+'[2]Xã Vũ Vân'!H57+'[2]Xã Vũ Vinh'!H57+'[2]Xã Xuân Hòa'!H57</f>
        <v>0</v>
      </c>
      <c r="I57" s="129">
        <f>'[2]Phường 1'!I57+'[2]Phường 2'!I57+'[2]Phường 3'!I57+'[2]Phường An Đôn'!I57+'[2]Xã Hải Lệ'!I57+'[2]Phường Ninh Phong'!I57+'[2]Phường Ninh Sơn'!I57+'[2]Phường Phúc Thành'!I57+'[2]Phường Tân Thành'!I57+'[2]Phường Thanh Bình'!I57+'[2]Phường Vân Giang'!I57+'[2]Xã Ninh Nhất'!I57+'[2]Xã Ninh Phúc'!I57+'[2]Xã Ninh Tiến'!I57+'[2]Xã Song An'!I57+'[2]Xã Song Lãng'!I57+'[2]Xã Tam Quang'!I57+'[2]Xã Tân Hòa'!I57+'[2]Xã Tân Lập'!I57+'[2]Xã Tân Phong'!I57+'[2]Xã Trung An'!I57+'[2]Xã Tự Tân'!I57+'[2]Xã Việt Hùng'!I57+'[2]Xã Việt Thuận'!I57+'[2]Xã Vũ Đoài'!I57+'[2]Xã Vũ Hội'!I57+'[2]Xã Vũ Tiến'!I57+'[2]Xã Vũ Vân'!I57+'[2]Xã Vũ Vinh'!I57+'[2]Xã Xuân Hòa'!I57</f>
        <v>0</v>
      </c>
      <c r="J57" s="129">
        <f>'[2]Phường 1'!J57+'[2]Phường 2'!J57+'[2]Phường 3'!J57+'[2]Phường An Đôn'!J57+'[2]Xã Hải Lệ'!J57+'[2]Phường Ninh Phong'!J57+'[2]Phường Ninh Sơn'!J57+'[2]Phường Phúc Thành'!J57+'[2]Phường Tân Thành'!J57+'[2]Phường Thanh Bình'!J57+'[2]Phường Vân Giang'!J57+'[2]Xã Ninh Nhất'!J57+'[2]Xã Ninh Phúc'!J57+'[2]Xã Ninh Tiến'!J57+'[2]Xã Song An'!J57+'[2]Xã Song Lãng'!J57+'[2]Xã Tam Quang'!J57+'[2]Xã Tân Hòa'!J57+'[2]Xã Tân Lập'!J57+'[2]Xã Tân Phong'!J57+'[2]Xã Trung An'!J57+'[2]Xã Tự Tân'!J57+'[2]Xã Việt Hùng'!J57+'[2]Xã Việt Thuận'!J57+'[2]Xã Vũ Đoài'!J57+'[2]Xã Vũ Hội'!J57+'[2]Xã Vũ Tiến'!J57+'[2]Xã Vũ Vân'!J57+'[2]Xã Vũ Vinh'!J57+'[2]Xã Xuân Hòa'!J57</f>
        <v>0</v>
      </c>
      <c r="K57" s="129">
        <f>'[2]Phường 1'!K57+'[2]Phường 2'!K57+'[2]Phường 3'!K57+'[2]Phường An Đôn'!K57+'[2]Xã Hải Lệ'!K57+'[2]Phường Ninh Phong'!K57+'[2]Phường Ninh Sơn'!K57+'[2]Phường Phúc Thành'!K57+'[2]Phường Tân Thành'!K57+'[2]Phường Thanh Bình'!K57+'[2]Phường Vân Giang'!K57+'[2]Xã Ninh Nhất'!K57+'[2]Xã Ninh Phúc'!K57+'[2]Xã Ninh Tiến'!K57+'[2]Xã Song An'!K57+'[2]Xã Song Lãng'!K57+'[2]Xã Tam Quang'!K57+'[2]Xã Tân Hòa'!K57+'[2]Xã Tân Lập'!K57+'[2]Xã Tân Phong'!K57+'[2]Xã Trung An'!K57+'[2]Xã Tự Tân'!K57+'[2]Xã Việt Hùng'!K57+'[2]Xã Việt Thuận'!K57+'[2]Xã Vũ Đoài'!K57+'[2]Xã Vũ Hội'!K57+'[2]Xã Vũ Tiến'!K57+'[2]Xã Vũ Vân'!K57+'[2]Xã Vũ Vinh'!K57+'[2]Xã Xuân Hòa'!K57</f>
        <v>0</v>
      </c>
      <c r="L57" s="129">
        <f>'[2]Phường 1'!L57+'[2]Phường 2'!L57+'[2]Phường 3'!L57+'[2]Phường An Đôn'!L57+'[2]Xã Hải Lệ'!L57+'[2]Phường Ninh Phong'!L57+'[2]Phường Ninh Sơn'!L57+'[2]Phường Phúc Thành'!L57+'[2]Phường Tân Thành'!L57+'[2]Phường Thanh Bình'!L57+'[2]Phường Vân Giang'!L57+'[2]Xã Ninh Nhất'!L57+'[2]Xã Ninh Phúc'!L57+'[2]Xã Ninh Tiến'!L57+'[2]Xã Song An'!L57+'[2]Xã Song Lãng'!L57+'[2]Xã Tam Quang'!L57+'[2]Xã Tân Hòa'!L57+'[2]Xã Tân Lập'!L57+'[2]Xã Tân Phong'!L57+'[2]Xã Trung An'!L57+'[2]Xã Tự Tân'!L57+'[2]Xã Việt Hùng'!L57+'[2]Xã Việt Thuận'!L57+'[2]Xã Vũ Đoài'!L57+'[2]Xã Vũ Hội'!L57+'[2]Xã Vũ Tiến'!L57+'[2]Xã Vũ Vân'!L57+'[2]Xã Vũ Vinh'!L57+'[2]Xã Xuân Hòa'!L57</f>
        <v>0</v>
      </c>
      <c r="M57" s="129">
        <f>'[2]Phường 1'!M57+'[2]Phường 2'!M57+'[2]Phường 3'!M57+'[2]Phường An Đôn'!M57+'[2]Xã Hải Lệ'!M57+'[2]Phường Ninh Phong'!M57+'[2]Phường Ninh Sơn'!M57+'[2]Phường Phúc Thành'!M57+'[2]Phường Tân Thành'!M57+'[2]Phường Thanh Bình'!M57+'[2]Phường Vân Giang'!M57+'[2]Xã Ninh Nhất'!M57+'[2]Xã Ninh Phúc'!M57+'[2]Xã Ninh Tiến'!M57+'[2]Xã Song An'!M57+'[2]Xã Song Lãng'!M57+'[2]Xã Tam Quang'!M57+'[2]Xã Tân Hòa'!M57+'[2]Xã Tân Lập'!M57+'[2]Xã Tân Phong'!M57+'[2]Xã Trung An'!M57+'[2]Xã Tự Tân'!M57+'[2]Xã Việt Hùng'!M57+'[2]Xã Việt Thuận'!M57+'[2]Xã Vũ Đoài'!M57+'[2]Xã Vũ Hội'!M57+'[2]Xã Vũ Tiến'!M57+'[2]Xã Vũ Vân'!M57+'[2]Xã Vũ Vinh'!M57+'[2]Xã Xuân Hòa'!M57</f>
        <v>0</v>
      </c>
      <c r="N57" s="130">
        <f>'[2]Phường 1'!N57+'[2]Phường 2'!N57+'[2]Phường 3'!N57+'[2]Phường An Đôn'!N57+'[2]Xã Hải Lệ'!N57+'[2]Phường Ninh Phong'!N57+'[2]Phường Ninh Sơn'!N57+'[2]Phường Phúc Thành'!N57+'[2]Phường Tân Thành'!N57+'[2]Phường Thanh Bình'!N57+'[2]Phường Vân Giang'!N57+'[2]Xã Ninh Nhất'!N57+'[2]Xã Ninh Phúc'!N57+'[2]Xã Ninh Tiến'!N57+'[2]Xã Song An'!N57+'[2]Xã Song Lãng'!N57+'[2]Xã Tam Quang'!N57+'[2]Xã Tân Hòa'!N57+'[2]Xã Tân Lập'!N57+'[2]Xã Tân Phong'!N57+'[2]Xã Trung An'!N57+'[2]Xã Tự Tân'!N57+'[2]Xã Việt Hùng'!N57+'[2]Xã Việt Thuận'!N57+'[2]Xã Vũ Đoài'!N57+'[2]Xã Vũ Hội'!N57+'[2]Xã Vũ Tiến'!N57+'[2]Xã Vũ Vân'!N57+'[2]Xã Vũ Vinh'!N57+'[2]Xã Xuân Hòa'!N57</f>
        <v>0</v>
      </c>
      <c r="O57" s="129">
        <f>'[2]Phường 1'!O57+'[2]Phường 2'!O57+'[2]Phường 3'!O57+'[2]Phường An Đôn'!O57+'[2]Xã Hải Lệ'!O57+'[2]Phường Ninh Phong'!O57+'[2]Phường Ninh Sơn'!O57+'[2]Phường Phúc Thành'!O57+'[2]Phường Tân Thành'!O57+'[2]Phường Thanh Bình'!O57+'[2]Phường Vân Giang'!O57+'[2]Xã Ninh Nhất'!O57+'[2]Xã Ninh Phúc'!O57+'[2]Xã Ninh Tiến'!O57+'[2]Xã Song An'!O57+'[2]Xã Song Lãng'!O57+'[2]Xã Tam Quang'!O57+'[2]Xã Tân Hòa'!O57+'[2]Xã Tân Lập'!O57+'[2]Xã Tân Phong'!O57+'[2]Xã Trung An'!O57+'[2]Xã Tự Tân'!O57+'[2]Xã Việt Hùng'!O57+'[2]Xã Việt Thuận'!O57+'[2]Xã Vũ Đoài'!O57+'[2]Xã Vũ Hội'!O57+'[2]Xã Vũ Tiến'!O57+'[2]Xã Vũ Vân'!O57+'[2]Xã Vũ Vinh'!O57+'[2]Xã Xuân Hòa'!O57</f>
        <v>0</v>
      </c>
      <c r="P57" s="129">
        <f>'[2]Phường 1'!P57+'[2]Phường 2'!P57+'[2]Phường 3'!P57+'[2]Phường An Đôn'!P57+'[2]Xã Hải Lệ'!P57+'[2]Phường Ninh Phong'!P57+'[2]Phường Ninh Sơn'!P57+'[2]Phường Phúc Thành'!P57+'[2]Phường Tân Thành'!P57+'[2]Phường Thanh Bình'!P57+'[2]Phường Vân Giang'!P57+'[2]Xã Ninh Nhất'!P57+'[2]Xã Ninh Phúc'!P57+'[2]Xã Ninh Tiến'!P57+'[2]Xã Song An'!P57+'[2]Xã Song Lãng'!P57+'[2]Xã Tam Quang'!P57+'[2]Xã Tân Hòa'!P57+'[2]Xã Tân Lập'!P57+'[2]Xã Tân Phong'!P57+'[2]Xã Trung An'!P57+'[2]Xã Tự Tân'!P57+'[2]Xã Việt Hùng'!P57+'[2]Xã Việt Thuận'!P57+'[2]Xã Vũ Đoài'!P57+'[2]Xã Vũ Hội'!P57+'[2]Xã Vũ Tiến'!P57+'[2]Xã Vũ Vân'!P57+'[2]Xã Vũ Vinh'!P57+'[2]Xã Xuân Hòa'!P57</f>
        <v>0</v>
      </c>
      <c r="Q57" s="129">
        <f>'[2]Phường 1'!Q57+'[2]Phường 2'!Q57+'[2]Phường 3'!Q57+'[2]Phường An Đôn'!Q57+'[2]Xã Hải Lệ'!Q57+'[2]Phường Ninh Phong'!Q57+'[2]Phường Ninh Sơn'!Q57+'[2]Phường Phúc Thành'!Q57+'[2]Phường Tân Thành'!Q57+'[2]Phường Thanh Bình'!Q57+'[2]Phường Vân Giang'!Q57+'[2]Xã Ninh Nhất'!Q57+'[2]Xã Ninh Phúc'!Q57+'[2]Xã Ninh Tiến'!Q57+'[2]Xã Song An'!Q57+'[2]Xã Song Lãng'!Q57+'[2]Xã Tam Quang'!Q57+'[2]Xã Tân Hòa'!Q57+'[2]Xã Tân Lập'!Q57+'[2]Xã Tân Phong'!Q57+'[2]Xã Trung An'!Q57+'[2]Xã Tự Tân'!Q57+'[2]Xã Việt Hùng'!Q57+'[2]Xã Việt Thuận'!Q57+'[2]Xã Vũ Đoài'!Q57+'[2]Xã Vũ Hội'!Q57+'[2]Xã Vũ Tiến'!Q57+'[2]Xã Vũ Vân'!Q57+'[2]Xã Vũ Vinh'!Q57+'[2]Xã Xuân Hòa'!Q57</f>
        <v>0</v>
      </c>
      <c r="R57" s="129">
        <f>'[2]Phường 1'!R57+'[2]Phường 2'!R57+'[2]Phường 3'!R57+'[2]Phường An Đôn'!R57+'[2]Xã Hải Lệ'!R57+'[2]Phường Ninh Phong'!R57+'[2]Phường Ninh Sơn'!R57+'[2]Phường Phúc Thành'!R57+'[2]Phường Tân Thành'!R57+'[2]Phường Thanh Bình'!R57+'[2]Phường Vân Giang'!R57+'[2]Xã Ninh Nhất'!R57+'[2]Xã Ninh Phúc'!R57+'[2]Xã Ninh Tiến'!R57+'[2]Xã Song An'!R57+'[2]Xã Song Lãng'!R57+'[2]Xã Tam Quang'!R57+'[2]Xã Tân Hòa'!R57+'[2]Xã Tân Lập'!R57+'[2]Xã Tân Phong'!R57+'[2]Xã Trung An'!R57+'[2]Xã Tự Tân'!R57+'[2]Xã Việt Hùng'!R57+'[2]Xã Việt Thuận'!R57+'[2]Xã Vũ Đoài'!R57+'[2]Xã Vũ Hội'!R57+'[2]Xã Vũ Tiến'!R57+'[2]Xã Vũ Vân'!R57+'[2]Xã Vũ Vinh'!R57+'[2]Xã Xuân Hòa'!R57</f>
        <v>0</v>
      </c>
      <c r="S57" s="127">
        <f t="shared" si="27"/>
        <v>0</v>
      </c>
      <c r="T57" s="129">
        <f>'[2]Phường 1'!T57+'[2]Phường 2'!T57+'[2]Phường 3'!T57+'[2]Phường An Đôn'!T57+'[2]Xã Hải Lệ'!T57+'[2]Phường Ninh Phong'!T57+'[2]Phường Ninh Sơn'!T57+'[2]Phường Phúc Thành'!T57+'[2]Phường Tân Thành'!T57+'[2]Phường Thanh Bình'!T57+'[2]Phường Vân Giang'!T57+'[2]Xã Ninh Nhất'!T57+'[2]Xã Ninh Phúc'!T57+'[2]Xã Ninh Tiến'!T57+'[2]Xã Song An'!T57+'[2]Xã Song Lãng'!T57+'[2]Xã Tam Quang'!T57+'[2]Xã Tân Hòa'!T57+'[2]Xã Tân Lập'!T57+'[2]Xã Tân Phong'!T57+'[2]Xã Trung An'!T57+'[2]Xã Tự Tân'!T57+'[2]Xã Việt Hùng'!T57+'[2]Xã Việt Thuận'!T57+'[2]Xã Vũ Đoài'!T57+'[2]Xã Vũ Hội'!T57+'[2]Xã Vũ Tiến'!T57+'[2]Xã Vũ Vân'!T57+'[2]Xã Vũ Vinh'!T57+'[2]Xã Xuân Hòa'!T57</f>
        <v>0</v>
      </c>
      <c r="U57" s="129">
        <f>'[2]Phường 1'!U57+'[2]Phường 2'!U57+'[2]Phường 3'!U57+'[2]Phường An Đôn'!U57+'[2]Xã Hải Lệ'!U57+'[2]Phường Ninh Phong'!U57+'[2]Phường Ninh Sơn'!U57+'[2]Phường Phúc Thành'!U57+'[2]Phường Tân Thành'!U57+'[2]Phường Thanh Bình'!U57+'[2]Phường Vân Giang'!U57+'[2]Xã Ninh Nhất'!U57+'[2]Xã Ninh Phúc'!U57+'[2]Xã Ninh Tiến'!U57+'[2]Xã Song An'!U57+'[2]Xã Song Lãng'!U57+'[2]Xã Tam Quang'!U57+'[2]Xã Tân Hòa'!U57+'[2]Xã Tân Lập'!U57+'[2]Xã Tân Phong'!U57+'[2]Xã Trung An'!U57+'[2]Xã Tự Tân'!U57+'[2]Xã Việt Hùng'!U57+'[2]Xã Việt Thuận'!U57+'[2]Xã Vũ Đoài'!U57+'[2]Xã Vũ Hội'!U57+'[2]Xã Vũ Tiến'!U57+'[2]Xã Vũ Vân'!U57+'[2]Xã Vũ Vinh'!U57+'[2]Xã Xuân Hòa'!U57</f>
        <v>0</v>
      </c>
      <c r="V57" s="129">
        <f>'[2]Phường 1'!V57+'[2]Phường 2'!V57+'[2]Phường 3'!V57+'[2]Phường An Đôn'!V57+'[2]Xã Hải Lệ'!V57+'[2]Phường Ninh Phong'!V57+'[2]Phường Ninh Sơn'!V57+'[2]Phường Phúc Thành'!V57+'[2]Phường Tân Thành'!V57+'[2]Phường Thanh Bình'!V57+'[2]Phường Vân Giang'!V57+'[2]Xã Ninh Nhất'!V57+'[2]Xã Ninh Phúc'!V57+'[2]Xã Ninh Tiến'!V57+'[2]Xã Song An'!V57+'[2]Xã Song Lãng'!V57+'[2]Xã Tam Quang'!V57+'[2]Xã Tân Hòa'!V57+'[2]Xã Tân Lập'!V57+'[2]Xã Tân Phong'!V57+'[2]Xã Trung An'!V57+'[2]Xã Tự Tân'!V57+'[2]Xã Việt Hùng'!V57+'[2]Xã Việt Thuận'!V57+'[2]Xã Vũ Đoài'!V57+'[2]Xã Vũ Hội'!V57+'[2]Xã Vũ Tiến'!V57+'[2]Xã Vũ Vân'!V57+'[2]Xã Vũ Vinh'!V57+'[2]Xã Xuân Hòa'!V57</f>
        <v>0</v>
      </c>
      <c r="W57" s="129">
        <f>'[2]Phường 1'!W57+'[2]Phường 2'!W57+'[2]Phường 3'!W57+'[2]Phường An Đôn'!W57+'[2]Xã Hải Lệ'!W57+'[2]Phường Ninh Phong'!W57+'[2]Phường Ninh Sơn'!W57+'[2]Phường Phúc Thành'!W57+'[2]Phường Tân Thành'!W57+'[2]Phường Thanh Bình'!W57+'[2]Phường Vân Giang'!W57+'[2]Xã Ninh Nhất'!W57+'[2]Xã Ninh Phúc'!W57+'[2]Xã Ninh Tiến'!W57+'[2]Xã Song An'!W57+'[2]Xã Song Lãng'!W57+'[2]Xã Tam Quang'!W57+'[2]Xã Tân Hòa'!W57+'[2]Xã Tân Lập'!W57+'[2]Xã Tân Phong'!W57+'[2]Xã Trung An'!W57+'[2]Xã Tự Tân'!W57+'[2]Xã Việt Hùng'!W57+'[2]Xã Việt Thuận'!W57+'[2]Xã Vũ Đoài'!W57+'[2]Xã Vũ Hội'!W57+'[2]Xã Vũ Tiến'!W57+'[2]Xã Vũ Vân'!W57+'[2]Xã Vũ Vinh'!W57+'[2]Xã Xuân Hòa'!W57</f>
        <v>0</v>
      </c>
      <c r="X57" s="129">
        <f>'[2]Phường 1'!X57+'[2]Phường 2'!X57+'[2]Phường 3'!X57+'[2]Phường An Đôn'!X57+'[2]Xã Hải Lệ'!X57+'[2]Phường Ninh Phong'!X57+'[2]Phường Ninh Sơn'!X57+'[2]Phường Phúc Thành'!X57+'[2]Phường Tân Thành'!X57+'[2]Phường Thanh Bình'!X57+'[2]Phường Vân Giang'!X57+'[2]Xã Ninh Nhất'!X57+'[2]Xã Ninh Phúc'!X57+'[2]Xã Ninh Tiến'!X57+'[2]Xã Song An'!X57+'[2]Xã Song Lãng'!X57+'[2]Xã Tam Quang'!X57+'[2]Xã Tân Hòa'!X57+'[2]Xã Tân Lập'!X57+'[2]Xã Tân Phong'!X57+'[2]Xã Trung An'!X57+'[2]Xã Tự Tân'!X57+'[2]Xã Việt Hùng'!X57+'[2]Xã Việt Thuận'!X57+'[2]Xã Vũ Đoài'!X57+'[2]Xã Vũ Hội'!X57+'[2]Xã Vũ Tiến'!X57+'[2]Xã Vũ Vân'!X57+'[2]Xã Vũ Vinh'!X57+'[2]Xã Xuân Hòa'!X57</f>
        <v>0</v>
      </c>
      <c r="Y57" s="129">
        <f t="shared" si="29"/>
        <v>0</v>
      </c>
      <c r="Z57" s="130">
        <f>'[2]Phường 1'!Z57+'[2]Phường 2'!Z57+'[2]Phường 3'!Z57+'[2]Phường An Đôn'!Z57+'[2]Xã Hải Lệ'!Z57+'[2]Phường Ninh Phong'!Z57+'[2]Phường Ninh Sơn'!Z57+'[2]Phường Phúc Thành'!Z57+'[2]Phường Tân Thành'!Z57+'[2]Phường Thanh Bình'!Z57+'[2]Phường Vân Giang'!Z57+'[2]Xã Ninh Nhất'!Z57+'[2]Xã Ninh Phúc'!Z57+'[2]Xã Ninh Tiến'!Z57+'[2]Xã Song An'!Z57+'[2]Xã Song Lãng'!Z57+'[2]Xã Tam Quang'!Z57+'[2]Xã Tân Hòa'!Z57+'[2]Xã Tân Lập'!Z57+'[2]Xã Tân Phong'!Z57+'[2]Xã Trung An'!Z57+'[2]Xã Tự Tân'!Z57+'[2]Xã Việt Hùng'!Z57+'[2]Xã Việt Thuận'!Z57+'[2]Xã Vũ Đoài'!Z57+'[2]Xã Vũ Hội'!Z57+'[2]Xã Vũ Tiến'!Z57+'[2]Xã Vũ Vân'!Z57+'[2]Xã Vũ Vinh'!Z57+'[2]Xã Xuân Hòa'!Z57</f>
        <v>0</v>
      </c>
      <c r="AA57" s="130">
        <f>'[2]Phường 1'!AA57+'[2]Phường 2'!AA57+'[2]Phường 3'!AA57+'[2]Phường An Đôn'!AA57+'[2]Xã Hải Lệ'!AA57+'[2]Phường Ninh Phong'!AA57+'[2]Phường Ninh Sơn'!AA57+'[2]Phường Phúc Thành'!AA57+'[2]Phường Tân Thành'!AA57+'[2]Phường Thanh Bình'!AA57+'[2]Phường Vân Giang'!AA57+'[2]Xã Ninh Nhất'!AA57+'[2]Xã Ninh Phúc'!AA57+'[2]Xã Ninh Tiến'!AA57+'[2]Xã Song An'!AA57+'[2]Xã Song Lãng'!AA57+'[2]Xã Tam Quang'!AA57+'[2]Xã Tân Hòa'!AA57+'[2]Xã Tân Lập'!AA57+'[2]Xã Tân Phong'!AA57+'[2]Xã Trung An'!AA57+'[2]Xã Tự Tân'!AA57+'[2]Xã Việt Hùng'!AA57+'[2]Xã Việt Thuận'!AA57+'[2]Xã Vũ Đoài'!AA57+'[2]Xã Vũ Hội'!AA57+'[2]Xã Vũ Tiến'!AA57+'[2]Xã Vũ Vân'!AA57+'[2]Xã Vũ Vinh'!AA57+'[2]Xã Xuân Hòa'!AA57</f>
        <v>0</v>
      </c>
      <c r="AB57" s="130">
        <f>'[2]Phường 1'!AB57+'[2]Phường 2'!AB57+'[2]Phường 3'!AB57+'[2]Phường An Đôn'!AB57+'[2]Xã Hải Lệ'!AB57+'[2]Phường Ninh Phong'!AB57+'[2]Phường Ninh Sơn'!AB57+'[2]Phường Phúc Thành'!AB57+'[2]Phường Tân Thành'!AB57+'[2]Phường Thanh Bình'!AB57+'[2]Phường Vân Giang'!AB57+'[2]Xã Ninh Nhất'!AB57+'[2]Xã Ninh Phúc'!AB57+'[2]Xã Ninh Tiến'!AB57+'[2]Xã Song An'!AB57+'[2]Xã Song Lãng'!AB57+'[2]Xã Tam Quang'!AB57+'[2]Xã Tân Hòa'!AB57+'[2]Xã Tân Lập'!AB57+'[2]Xã Tân Phong'!AB57+'[2]Xã Trung An'!AB57+'[2]Xã Tự Tân'!AB57+'[2]Xã Việt Hùng'!AB57+'[2]Xã Việt Thuận'!AB57+'[2]Xã Vũ Đoài'!AB57+'[2]Xã Vũ Hội'!AB57+'[2]Xã Vũ Tiến'!AB57+'[2]Xã Vũ Vân'!AB57+'[2]Xã Vũ Vinh'!AB57+'[2]Xã Xuân Hòa'!AB57</f>
        <v>0</v>
      </c>
      <c r="AC57" s="130">
        <f>'[2]Phường 1'!AC57+'[2]Phường 2'!AC57+'[2]Phường 3'!AC57+'[2]Phường An Đôn'!AC57+'[2]Xã Hải Lệ'!AC57+'[2]Phường Ninh Phong'!AC57+'[2]Phường Ninh Sơn'!AC57+'[2]Phường Phúc Thành'!AC57+'[2]Phường Tân Thành'!AC57+'[2]Phường Thanh Bình'!AC57+'[2]Phường Vân Giang'!AC57+'[2]Xã Ninh Nhất'!AC57+'[2]Xã Ninh Phúc'!AC57+'[2]Xã Ninh Tiến'!AC57+'[2]Xã Song An'!AC57+'[2]Xã Song Lãng'!AC57+'[2]Xã Tam Quang'!AC57+'[2]Xã Tân Hòa'!AC57+'[2]Xã Tân Lập'!AC57+'[2]Xã Tân Phong'!AC57+'[2]Xã Trung An'!AC57+'[2]Xã Tự Tân'!AC57+'[2]Xã Việt Hùng'!AC57+'[2]Xã Việt Thuận'!AC57+'[2]Xã Vũ Đoài'!AC57+'[2]Xã Vũ Hội'!AC57+'[2]Xã Vũ Tiến'!AC57+'[2]Xã Vũ Vân'!AC57+'[2]Xã Vũ Vinh'!AC57+'[2]Xã Xuân Hòa'!AC57</f>
        <v>0</v>
      </c>
      <c r="AD57" s="130">
        <f>'[2]Phường 1'!AD57+'[2]Phường 2'!AD57+'[2]Phường 3'!AD57+'[2]Phường An Đôn'!AD57+'[2]Xã Hải Lệ'!AD57+'[2]Phường Ninh Phong'!AD57+'[2]Phường Ninh Sơn'!AD57+'[2]Phường Phúc Thành'!AD57+'[2]Phường Tân Thành'!AD57+'[2]Phường Thanh Bình'!AD57+'[2]Phường Vân Giang'!AD57+'[2]Xã Ninh Nhất'!AD57+'[2]Xã Ninh Phúc'!AD57+'[2]Xã Ninh Tiến'!AD57+'[2]Xã Song An'!AD57+'[2]Xã Song Lãng'!AD57+'[2]Xã Tam Quang'!AD57+'[2]Xã Tân Hòa'!AD57+'[2]Xã Tân Lập'!AD57+'[2]Xã Tân Phong'!AD57+'[2]Xã Trung An'!AD57+'[2]Xã Tự Tân'!AD57+'[2]Xã Việt Hùng'!AD57+'[2]Xã Việt Thuận'!AD57+'[2]Xã Vũ Đoài'!AD57+'[2]Xã Vũ Hội'!AD57+'[2]Xã Vũ Tiến'!AD57+'[2]Xã Vũ Vân'!AD57+'[2]Xã Vũ Vinh'!AD57+'[2]Xã Xuân Hòa'!AD57</f>
        <v>0</v>
      </c>
      <c r="AE57" s="130">
        <f>'[2]Phường 1'!AE57+'[2]Phường 2'!AE57+'[2]Phường 3'!AE57+'[2]Phường An Đôn'!AE57+'[2]Xã Hải Lệ'!AE57+'[2]Phường Ninh Phong'!AE57+'[2]Phường Ninh Sơn'!AE57+'[2]Phường Phúc Thành'!AE57+'[2]Phường Tân Thành'!AE57+'[2]Phường Thanh Bình'!AE57+'[2]Phường Vân Giang'!AE57+'[2]Xã Ninh Nhất'!AE57+'[2]Xã Ninh Phúc'!AE57+'[2]Xã Ninh Tiến'!AE57+'[2]Xã Song An'!AE57+'[2]Xã Song Lãng'!AE57+'[2]Xã Tam Quang'!AE57+'[2]Xã Tân Hòa'!AE57+'[2]Xã Tân Lập'!AE57+'[2]Xã Tân Phong'!AE57+'[2]Xã Trung An'!AE57+'[2]Xã Tự Tân'!AE57+'[2]Xã Việt Hùng'!AE57+'[2]Xã Việt Thuận'!AE57+'[2]Xã Vũ Đoài'!AE57+'[2]Xã Vũ Hội'!AE57+'[2]Xã Vũ Tiến'!AE57+'[2]Xã Vũ Vân'!AE57+'[2]Xã Vũ Vinh'!AE57+'[2]Xã Xuân Hòa'!AE57</f>
        <v>0</v>
      </c>
      <c r="AF57" s="130">
        <f>'[2]Phường 1'!AF57+'[2]Phường 2'!AF57+'[2]Phường 3'!AF57+'[2]Phường An Đôn'!AF57+'[2]Xã Hải Lệ'!AF57+'[2]Phường Ninh Phong'!AF57+'[2]Phường Ninh Sơn'!AF57+'[2]Phường Phúc Thành'!AF57+'[2]Phường Tân Thành'!AF57+'[2]Phường Thanh Bình'!AF57+'[2]Phường Vân Giang'!AF57+'[2]Xã Ninh Nhất'!AF57+'[2]Xã Ninh Phúc'!AF57+'[2]Xã Ninh Tiến'!AF57+'[2]Xã Song An'!AF57+'[2]Xã Song Lãng'!AF57+'[2]Xã Tam Quang'!AF57+'[2]Xã Tân Hòa'!AF57+'[2]Xã Tân Lập'!AF57+'[2]Xã Tân Phong'!AF57+'[2]Xã Trung An'!AF57+'[2]Xã Tự Tân'!AF57+'[2]Xã Việt Hùng'!AF57+'[2]Xã Việt Thuận'!AF57+'[2]Xã Vũ Đoài'!AF57+'[2]Xã Vũ Hội'!AF57+'[2]Xã Vũ Tiến'!AF57+'[2]Xã Vũ Vân'!AF57+'[2]Xã Vũ Vinh'!AF57+'[2]Xã Xuân Hòa'!AF57</f>
        <v>0</v>
      </c>
      <c r="AG57" s="130">
        <f>'[2]Phường 1'!AG57+'[2]Phường 2'!AG57+'[2]Phường 3'!AG57+'[2]Phường An Đôn'!AG57+'[2]Xã Hải Lệ'!AG57+'[2]Phường Ninh Phong'!AG57+'[2]Phường Ninh Sơn'!AG57+'[2]Phường Phúc Thành'!AG57+'[2]Phường Tân Thành'!AG57+'[2]Phường Thanh Bình'!AG57+'[2]Phường Vân Giang'!AG57+'[2]Xã Ninh Nhất'!AG57+'[2]Xã Ninh Phúc'!AG57+'[2]Xã Ninh Tiến'!AG57+'[2]Xã Song An'!AG57+'[2]Xã Song Lãng'!AG57+'[2]Xã Tam Quang'!AG57+'[2]Xã Tân Hòa'!AG57+'[2]Xã Tân Lập'!AG57+'[2]Xã Tân Phong'!AG57+'[2]Xã Trung An'!AG57+'[2]Xã Tự Tân'!AG57+'[2]Xã Việt Hùng'!AG57+'[2]Xã Việt Thuận'!AG57+'[2]Xã Vũ Đoài'!AG57+'[2]Xã Vũ Hội'!AG57+'[2]Xã Vũ Tiến'!AG57+'[2]Xã Vũ Vân'!AG57+'[2]Xã Vũ Vinh'!AG57+'[2]Xã Xuân Hòa'!AG57</f>
        <v>0</v>
      </c>
      <c r="AH57" s="130">
        <f>'[2]Phường 1'!AH57+'[2]Phường 2'!AH57+'[2]Phường 3'!AH57+'[2]Phường An Đôn'!AH57+'[2]Xã Hải Lệ'!AH57+'[2]Phường Ninh Phong'!AH57+'[2]Phường Ninh Sơn'!AH57+'[2]Phường Phúc Thành'!AH57+'[2]Phường Tân Thành'!AH57+'[2]Phường Thanh Bình'!AH57+'[2]Phường Vân Giang'!AH57+'[2]Xã Ninh Nhất'!AH57+'[2]Xã Ninh Phúc'!AH57+'[2]Xã Ninh Tiến'!AH57+'[2]Xã Song An'!AH57+'[2]Xã Song Lãng'!AH57+'[2]Xã Tam Quang'!AH57+'[2]Xã Tân Hòa'!AH57+'[2]Xã Tân Lập'!AH57+'[2]Xã Tân Phong'!AH57+'[2]Xã Trung An'!AH57+'[2]Xã Tự Tân'!AH57+'[2]Xã Việt Hùng'!AH57+'[2]Xã Việt Thuận'!AH57+'[2]Xã Vũ Đoài'!AH57+'[2]Xã Vũ Hội'!AH57+'[2]Xã Vũ Tiến'!AH57+'[2]Xã Vũ Vân'!AH57+'[2]Xã Vũ Vinh'!AH57+'[2]Xã Xuân Hòa'!AH57</f>
        <v>0</v>
      </c>
      <c r="AI57" s="130">
        <f>'[2]Phường 1'!AI57+'[2]Phường 2'!AI57+'[2]Phường 3'!AI57+'[2]Phường An Đôn'!AI57+'[2]Xã Hải Lệ'!AI57+'[2]Phường Ninh Phong'!AI57+'[2]Phường Ninh Sơn'!AI57+'[2]Phường Phúc Thành'!AI57+'[2]Phường Tân Thành'!AI57+'[2]Phường Thanh Bình'!AI57+'[2]Phường Vân Giang'!AI57+'[2]Xã Ninh Nhất'!AI57+'[2]Xã Ninh Phúc'!AI57+'[2]Xã Ninh Tiến'!AI57+'[2]Xã Song An'!AI57+'[2]Xã Song Lãng'!AI57+'[2]Xã Tam Quang'!AI57+'[2]Xã Tân Hòa'!AI57+'[2]Xã Tân Lập'!AI57+'[2]Xã Tân Phong'!AI57+'[2]Xã Trung An'!AI57+'[2]Xã Tự Tân'!AI57+'[2]Xã Việt Hùng'!AI57+'[2]Xã Việt Thuận'!AI57+'[2]Xã Vũ Đoài'!AI57+'[2]Xã Vũ Hội'!AI57+'[2]Xã Vũ Tiến'!AI57+'[2]Xã Vũ Vân'!AI57+'[2]Xã Vũ Vinh'!AI57+'[2]Xã Xuân Hòa'!AI57</f>
        <v>0</v>
      </c>
      <c r="AJ57" s="129">
        <f t="shared" si="30"/>
        <v>0</v>
      </c>
      <c r="AK57" s="130">
        <f>'[2]Phường 1'!AK57+'[2]Phường 2'!AK57+'[2]Phường 3'!AK57+'[2]Phường An Đôn'!AK57+'[2]Xã Hải Lệ'!AK57+'[2]Phường Ninh Phong'!AK57+'[2]Phường Ninh Sơn'!AK57+'[2]Phường Phúc Thành'!AK57+'[2]Phường Tân Thành'!AK57+'[2]Phường Thanh Bình'!AK57+'[2]Phường Vân Giang'!AK57+'[2]Xã Ninh Nhất'!AK57+'[2]Xã Ninh Phúc'!AK57+'[2]Xã Ninh Tiến'!AK57+'[2]Xã Song An'!AK57+'[2]Xã Song Lãng'!AK57+'[2]Xã Tam Quang'!AK57+'[2]Xã Tân Hòa'!AK57+'[2]Xã Tân Lập'!AK57+'[2]Xã Tân Phong'!AK57+'[2]Xã Trung An'!AK57+'[2]Xã Tự Tân'!AK57+'[2]Xã Việt Hùng'!AK57+'[2]Xã Việt Thuận'!AK57+'[2]Xã Vũ Đoài'!AK57+'[2]Xã Vũ Hội'!AK57+'[2]Xã Vũ Tiến'!AK57+'[2]Xã Vũ Vân'!AK57+'[2]Xã Vũ Vinh'!AK57+'[2]Xã Xuân Hòa'!AK57</f>
        <v>0</v>
      </c>
      <c r="AL57" s="130">
        <f>'[2]Phường 1'!AL57+'[2]Phường 2'!AL57+'[2]Phường 3'!AL57+'[2]Phường An Đôn'!AL57+'[2]Xã Hải Lệ'!AL57+'[2]Phường Ninh Phong'!AL57+'[2]Phường Ninh Sơn'!AL57+'[2]Phường Phúc Thành'!AL57+'[2]Phường Tân Thành'!AL57+'[2]Phường Thanh Bình'!AL57+'[2]Phường Vân Giang'!AL57+'[2]Xã Ninh Nhất'!AL57+'[2]Xã Ninh Phúc'!AL57+'[2]Xã Ninh Tiến'!AL57+'[2]Xã Song An'!AL57+'[2]Xã Song Lãng'!AL57+'[2]Xã Tam Quang'!AL57+'[2]Xã Tân Hòa'!AL57+'[2]Xã Tân Lập'!AL57+'[2]Xã Tân Phong'!AL57+'[2]Xã Trung An'!AL57+'[2]Xã Tự Tân'!AL57+'[2]Xã Việt Hùng'!AL57+'[2]Xã Việt Thuận'!AL57+'[2]Xã Vũ Đoài'!AL57+'[2]Xã Vũ Hội'!AL57+'[2]Xã Vũ Tiến'!AL57+'[2]Xã Vũ Vân'!AL57+'[2]Xã Vũ Vinh'!AL57+'[2]Xã Xuân Hòa'!AL57</f>
        <v>0</v>
      </c>
      <c r="AM57" s="130">
        <f>'[2]Phường 1'!AM57+'[2]Phường 2'!AM57+'[2]Phường 3'!AM57+'[2]Phường An Đôn'!AM57+'[2]Xã Hải Lệ'!AM57+'[2]Phường Ninh Phong'!AM57+'[2]Phường Ninh Sơn'!AM57+'[2]Phường Phúc Thành'!AM57+'[2]Phường Tân Thành'!AM57+'[2]Phường Thanh Bình'!AM57+'[2]Phường Vân Giang'!AM57+'[2]Xã Ninh Nhất'!AM57+'[2]Xã Ninh Phúc'!AM57+'[2]Xã Ninh Tiến'!AM57+'[2]Xã Song An'!AM57+'[2]Xã Song Lãng'!AM57+'[2]Xã Tam Quang'!AM57+'[2]Xã Tân Hòa'!AM57+'[2]Xã Tân Lập'!AM57+'[2]Xã Tân Phong'!AM57+'[2]Xã Trung An'!AM57+'[2]Xã Tự Tân'!AM57+'[2]Xã Việt Hùng'!AM57+'[2]Xã Việt Thuận'!AM57+'[2]Xã Vũ Đoài'!AM57+'[2]Xã Vũ Hội'!AM57+'[2]Xã Vũ Tiến'!AM57+'[2]Xã Vũ Vân'!AM57+'[2]Xã Vũ Vinh'!AM57+'[2]Xã Xuân Hòa'!AM57</f>
        <v>0</v>
      </c>
      <c r="AN57" s="130">
        <f>'[2]Phường 1'!AN57+'[2]Phường 2'!AN57+'[2]Phường 3'!AN57+'[2]Phường An Đôn'!AN57+'[2]Xã Hải Lệ'!AN57+'[2]Phường Ninh Phong'!AN57+'[2]Phường Ninh Sơn'!AN57+'[2]Phường Phúc Thành'!AN57+'[2]Phường Tân Thành'!AN57+'[2]Phường Thanh Bình'!AN57+'[2]Phường Vân Giang'!AN57+'[2]Xã Ninh Nhất'!AN57+'[2]Xã Ninh Phúc'!AN57+'[2]Xã Ninh Tiến'!AN57+'[2]Xã Song An'!AN57+'[2]Xã Song Lãng'!AN57+'[2]Xã Tam Quang'!AN57+'[2]Xã Tân Hòa'!AN57+'[2]Xã Tân Lập'!AN57+'[2]Xã Tân Phong'!AN57+'[2]Xã Trung An'!AN57+'[2]Xã Tự Tân'!AN57+'[2]Xã Việt Hùng'!AN57+'[2]Xã Việt Thuận'!AN57+'[2]Xã Vũ Đoài'!AN57+'[2]Xã Vũ Hội'!AN57+'[2]Xã Vũ Tiến'!AN57+'[2]Xã Vũ Vân'!AN57+'[2]Xã Vũ Vinh'!AN57+'[2]Xã Xuân Hòa'!AN57</f>
        <v>0</v>
      </c>
      <c r="AO57" s="130">
        <f>'[2]Phường 1'!AO57+'[2]Phường 2'!AO57+'[2]Phường 3'!AO57+'[2]Phường An Đôn'!AO57+'[2]Xã Hải Lệ'!AO57+'[2]Phường Ninh Phong'!AO57+'[2]Phường Ninh Sơn'!AO57+'[2]Phường Phúc Thành'!AO57+'[2]Phường Tân Thành'!AO57+'[2]Phường Thanh Bình'!AO57+'[2]Phường Vân Giang'!AO57+'[2]Xã Ninh Nhất'!AO57+'[2]Xã Ninh Phúc'!AO57+'[2]Xã Ninh Tiến'!AO57+'[2]Xã Song An'!AO57+'[2]Xã Song Lãng'!AO57+'[2]Xã Tam Quang'!AO57+'[2]Xã Tân Hòa'!AO57+'[2]Xã Tân Lập'!AO57+'[2]Xã Tân Phong'!AO57+'[2]Xã Trung An'!AO57+'[2]Xã Tự Tân'!AO57+'[2]Xã Việt Hùng'!AO57+'[2]Xã Việt Thuận'!AO57+'[2]Xã Vũ Đoài'!AO57+'[2]Xã Vũ Hội'!AO57+'[2]Xã Vũ Tiến'!AO57+'[2]Xã Vũ Vân'!AO57+'[2]Xã Vũ Vinh'!AO57+'[2]Xã Xuân Hòa'!AO57</f>
        <v>0</v>
      </c>
      <c r="AP57" s="130">
        <f>'[2]Phường 1'!AP57+'[2]Phường 2'!AP57+'[2]Phường 3'!AP57+'[2]Phường An Đôn'!AP57+'[2]Xã Hải Lệ'!AP57+'[2]Phường Ninh Phong'!AP57+'[2]Phường Ninh Sơn'!AP57+'[2]Phường Phúc Thành'!AP57+'[2]Phường Tân Thành'!AP57+'[2]Phường Thanh Bình'!AP57+'[2]Phường Vân Giang'!AP57+'[2]Xã Ninh Nhất'!AP57+'[2]Xã Ninh Phúc'!AP57+'[2]Xã Ninh Tiến'!AP57+'[2]Xã Song An'!AP57+'[2]Xã Song Lãng'!AP57+'[2]Xã Tam Quang'!AP57+'[2]Xã Tân Hòa'!AP57+'[2]Xã Tân Lập'!AP57+'[2]Xã Tân Phong'!AP57+'[2]Xã Trung An'!AP57+'[2]Xã Tự Tân'!AP57+'[2]Xã Việt Hùng'!AP57+'[2]Xã Việt Thuận'!AP57+'[2]Xã Vũ Đoài'!AP57+'[2]Xã Vũ Hội'!AP57+'[2]Xã Vũ Tiến'!AP57+'[2]Xã Vũ Vân'!AP57+'[2]Xã Vũ Vinh'!AP57+'[2]Xã Xuân Hòa'!AP57</f>
        <v>0</v>
      </c>
      <c r="AQ57" s="129">
        <f>SUM(AY57:BA57)+SUM(AR57:AW57)</f>
        <v>0</v>
      </c>
      <c r="AR57" s="130">
        <f>'[2]Phường 1'!AR57+'[2]Phường 2'!AR57+'[2]Phường 3'!AR57+'[2]Phường An Đôn'!AR57+'[2]Xã Hải Lệ'!AR57+'[2]Phường Ninh Phong'!AR57+'[2]Phường Ninh Sơn'!AR57+'[2]Phường Phúc Thành'!AR57+'[2]Phường Tân Thành'!AR57+'[2]Phường Thanh Bình'!AR57+'[2]Phường Vân Giang'!AR57+'[2]Xã Ninh Nhất'!AR57+'[2]Xã Ninh Phúc'!AR57+'[2]Xã Ninh Tiến'!AR57+'[2]Xã Song An'!AR57+'[2]Xã Song Lãng'!AR57+'[2]Xã Tam Quang'!AR57+'[2]Xã Tân Hòa'!AR57+'[2]Xã Tân Lập'!AR57+'[2]Xã Tân Phong'!AR57+'[2]Xã Trung An'!AR57+'[2]Xã Tự Tân'!AR57+'[2]Xã Việt Hùng'!AR57+'[2]Xã Việt Thuận'!AR57+'[2]Xã Vũ Đoài'!AR57+'[2]Xã Vũ Hội'!AR57+'[2]Xã Vũ Tiến'!AR57+'[2]Xã Vũ Vân'!AR57+'[2]Xã Vũ Vinh'!AR57+'[2]Xã Xuân Hòa'!AR57</f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43">
        <v>1.398809</v>
      </c>
      <c r="AY57" s="130">
        <v>0</v>
      </c>
      <c r="AZ57" s="130">
        <v>0</v>
      </c>
      <c r="BA57" s="130">
        <v>0</v>
      </c>
      <c r="BB57" s="129">
        <v>0</v>
      </c>
      <c r="BC57" s="129">
        <v>0</v>
      </c>
      <c r="BD57" s="129">
        <v>0</v>
      </c>
      <c r="BE57" s="129">
        <v>0</v>
      </c>
      <c r="BF57" s="130">
        <v>0</v>
      </c>
      <c r="BG57" s="130">
        <v>0</v>
      </c>
      <c r="BH57" s="129">
        <v>0</v>
      </c>
      <c r="BI57" s="127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29">
        <v>0</v>
      </c>
      <c r="BP57" s="131">
        <v>0</v>
      </c>
      <c r="BQ57" s="131">
        <v>1.398809</v>
      </c>
      <c r="BR57" s="92">
        <f>'17-CH'!$G57</f>
        <v>1.398809</v>
      </c>
      <c r="BS57" s="116">
        <f t="shared" si="1"/>
        <v>0</v>
      </c>
    </row>
    <row r="58" spans="1:71" ht="34.9" customHeight="1">
      <c r="A58" s="126" t="s">
        <v>137</v>
      </c>
      <c r="B58" s="88" t="s">
        <v>161</v>
      </c>
      <c r="C58" s="87" t="s">
        <v>77</v>
      </c>
      <c r="D58" s="129">
        <f>'[2]01CH'!D58</f>
        <v>0.25678699999999999</v>
      </c>
      <c r="E58" s="127">
        <f t="shared" si="28"/>
        <v>0</v>
      </c>
      <c r="F58" s="129">
        <f t="shared" si="14"/>
        <v>0</v>
      </c>
      <c r="G58" s="129">
        <f>'[2]Phường 1'!G58+'[2]Phường 2'!G58+'[2]Phường 3'!G58+'[2]Phường An Đôn'!G58+'[2]Xã Hải Lệ'!G58+'[2]Phường Ninh Phong'!G58+'[2]Phường Ninh Sơn'!G58+'[2]Phường Phúc Thành'!G58+'[2]Phường Tân Thành'!G58+'[2]Phường Thanh Bình'!G58+'[2]Phường Vân Giang'!G58+'[2]Xã Ninh Nhất'!G58+'[2]Xã Ninh Phúc'!G58+'[2]Xã Ninh Tiến'!G58+'[2]Xã Song An'!G58+'[2]Xã Song Lãng'!G58+'[2]Xã Tam Quang'!G58+'[2]Xã Tân Hòa'!G58+'[2]Xã Tân Lập'!G58+'[2]Xã Tân Phong'!G58+'[2]Xã Trung An'!G58+'[2]Xã Tự Tân'!G58+'[2]Xã Việt Hùng'!G58+'[2]Xã Việt Thuận'!G58+'[2]Xã Vũ Đoài'!G58+'[2]Xã Vũ Hội'!G58+'[2]Xã Vũ Tiến'!G58+'[2]Xã Vũ Vân'!G58+'[2]Xã Vũ Vinh'!G58+'[2]Xã Xuân Hòa'!G58</f>
        <v>0</v>
      </c>
      <c r="H58" s="129">
        <f>'[2]Phường 1'!H58+'[2]Phường 2'!H58+'[2]Phường 3'!H58+'[2]Phường An Đôn'!H58+'[2]Xã Hải Lệ'!H58+'[2]Phường Ninh Phong'!H58+'[2]Phường Ninh Sơn'!H58+'[2]Phường Phúc Thành'!H58+'[2]Phường Tân Thành'!H58+'[2]Phường Thanh Bình'!H58+'[2]Phường Vân Giang'!H58+'[2]Xã Ninh Nhất'!H58+'[2]Xã Ninh Phúc'!H58+'[2]Xã Ninh Tiến'!H58+'[2]Xã Song An'!H58+'[2]Xã Song Lãng'!H58+'[2]Xã Tam Quang'!H58+'[2]Xã Tân Hòa'!H58+'[2]Xã Tân Lập'!H58+'[2]Xã Tân Phong'!H58+'[2]Xã Trung An'!H58+'[2]Xã Tự Tân'!H58+'[2]Xã Việt Hùng'!H58+'[2]Xã Việt Thuận'!H58+'[2]Xã Vũ Đoài'!H58+'[2]Xã Vũ Hội'!H58+'[2]Xã Vũ Tiến'!H58+'[2]Xã Vũ Vân'!H58+'[2]Xã Vũ Vinh'!H58+'[2]Xã Xuân Hòa'!H58</f>
        <v>0</v>
      </c>
      <c r="I58" s="129">
        <f>'[2]Phường 1'!I58+'[2]Phường 2'!I58+'[2]Phường 3'!I58+'[2]Phường An Đôn'!I58+'[2]Xã Hải Lệ'!I58+'[2]Phường Ninh Phong'!I58+'[2]Phường Ninh Sơn'!I58+'[2]Phường Phúc Thành'!I58+'[2]Phường Tân Thành'!I58+'[2]Phường Thanh Bình'!I58+'[2]Phường Vân Giang'!I58+'[2]Xã Ninh Nhất'!I58+'[2]Xã Ninh Phúc'!I58+'[2]Xã Ninh Tiến'!I58+'[2]Xã Song An'!I58+'[2]Xã Song Lãng'!I58+'[2]Xã Tam Quang'!I58+'[2]Xã Tân Hòa'!I58+'[2]Xã Tân Lập'!I58+'[2]Xã Tân Phong'!I58+'[2]Xã Trung An'!I58+'[2]Xã Tự Tân'!I58+'[2]Xã Việt Hùng'!I58+'[2]Xã Việt Thuận'!I58+'[2]Xã Vũ Đoài'!I58+'[2]Xã Vũ Hội'!I58+'[2]Xã Vũ Tiến'!I58+'[2]Xã Vũ Vân'!I58+'[2]Xã Vũ Vinh'!I58+'[2]Xã Xuân Hòa'!I58</f>
        <v>0</v>
      </c>
      <c r="J58" s="129">
        <f>'[2]Phường 1'!J58+'[2]Phường 2'!J58+'[2]Phường 3'!J58+'[2]Phường An Đôn'!J58+'[2]Xã Hải Lệ'!J58+'[2]Phường Ninh Phong'!J58+'[2]Phường Ninh Sơn'!J58+'[2]Phường Phúc Thành'!J58+'[2]Phường Tân Thành'!J58+'[2]Phường Thanh Bình'!J58+'[2]Phường Vân Giang'!J58+'[2]Xã Ninh Nhất'!J58+'[2]Xã Ninh Phúc'!J58+'[2]Xã Ninh Tiến'!J58+'[2]Xã Song An'!J58+'[2]Xã Song Lãng'!J58+'[2]Xã Tam Quang'!J58+'[2]Xã Tân Hòa'!J58+'[2]Xã Tân Lập'!J58+'[2]Xã Tân Phong'!J58+'[2]Xã Trung An'!J58+'[2]Xã Tự Tân'!J58+'[2]Xã Việt Hùng'!J58+'[2]Xã Việt Thuận'!J58+'[2]Xã Vũ Đoài'!J58+'[2]Xã Vũ Hội'!J58+'[2]Xã Vũ Tiến'!J58+'[2]Xã Vũ Vân'!J58+'[2]Xã Vũ Vinh'!J58+'[2]Xã Xuân Hòa'!J58</f>
        <v>0</v>
      </c>
      <c r="K58" s="129">
        <f>'[2]Phường 1'!K58+'[2]Phường 2'!K58+'[2]Phường 3'!K58+'[2]Phường An Đôn'!K58+'[2]Xã Hải Lệ'!K58+'[2]Phường Ninh Phong'!K58+'[2]Phường Ninh Sơn'!K58+'[2]Phường Phúc Thành'!K58+'[2]Phường Tân Thành'!K58+'[2]Phường Thanh Bình'!K58+'[2]Phường Vân Giang'!K58+'[2]Xã Ninh Nhất'!K58+'[2]Xã Ninh Phúc'!K58+'[2]Xã Ninh Tiến'!K58+'[2]Xã Song An'!K58+'[2]Xã Song Lãng'!K58+'[2]Xã Tam Quang'!K58+'[2]Xã Tân Hòa'!K58+'[2]Xã Tân Lập'!K58+'[2]Xã Tân Phong'!K58+'[2]Xã Trung An'!K58+'[2]Xã Tự Tân'!K58+'[2]Xã Việt Hùng'!K58+'[2]Xã Việt Thuận'!K58+'[2]Xã Vũ Đoài'!K58+'[2]Xã Vũ Hội'!K58+'[2]Xã Vũ Tiến'!K58+'[2]Xã Vũ Vân'!K58+'[2]Xã Vũ Vinh'!K58+'[2]Xã Xuân Hòa'!K58</f>
        <v>0</v>
      </c>
      <c r="L58" s="129">
        <f>'[2]Phường 1'!L58+'[2]Phường 2'!L58+'[2]Phường 3'!L58+'[2]Phường An Đôn'!L58+'[2]Xã Hải Lệ'!L58+'[2]Phường Ninh Phong'!L58+'[2]Phường Ninh Sơn'!L58+'[2]Phường Phúc Thành'!L58+'[2]Phường Tân Thành'!L58+'[2]Phường Thanh Bình'!L58+'[2]Phường Vân Giang'!L58+'[2]Xã Ninh Nhất'!L58+'[2]Xã Ninh Phúc'!L58+'[2]Xã Ninh Tiến'!L58+'[2]Xã Song An'!L58+'[2]Xã Song Lãng'!L58+'[2]Xã Tam Quang'!L58+'[2]Xã Tân Hòa'!L58+'[2]Xã Tân Lập'!L58+'[2]Xã Tân Phong'!L58+'[2]Xã Trung An'!L58+'[2]Xã Tự Tân'!L58+'[2]Xã Việt Hùng'!L58+'[2]Xã Việt Thuận'!L58+'[2]Xã Vũ Đoài'!L58+'[2]Xã Vũ Hội'!L58+'[2]Xã Vũ Tiến'!L58+'[2]Xã Vũ Vân'!L58+'[2]Xã Vũ Vinh'!L58+'[2]Xã Xuân Hòa'!L58</f>
        <v>0</v>
      </c>
      <c r="M58" s="129">
        <f>'[2]Phường 1'!M58+'[2]Phường 2'!M58+'[2]Phường 3'!M58+'[2]Phường An Đôn'!M58+'[2]Xã Hải Lệ'!M58+'[2]Phường Ninh Phong'!M58+'[2]Phường Ninh Sơn'!M58+'[2]Phường Phúc Thành'!M58+'[2]Phường Tân Thành'!M58+'[2]Phường Thanh Bình'!M58+'[2]Phường Vân Giang'!M58+'[2]Xã Ninh Nhất'!M58+'[2]Xã Ninh Phúc'!M58+'[2]Xã Ninh Tiến'!M58+'[2]Xã Song An'!M58+'[2]Xã Song Lãng'!M58+'[2]Xã Tam Quang'!M58+'[2]Xã Tân Hòa'!M58+'[2]Xã Tân Lập'!M58+'[2]Xã Tân Phong'!M58+'[2]Xã Trung An'!M58+'[2]Xã Tự Tân'!M58+'[2]Xã Việt Hùng'!M58+'[2]Xã Việt Thuận'!M58+'[2]Xã Vũ Đoài'!M58+'[2]Xã Vũ Hội'!M58+'[2]Xã Vũ Tiến'!M58+'[2]Xã Vũ Vân'!M58+'[2]Xã Vũ Vinh'!M58+'[2]Xã Xuân Hòa'!M58</f>
        <v>0</v>
      </c>
      <c r="N58" s="130">
        <f>'[2]Phường 1'!N58+'[2]Phường 2'!N58+'[2]Phường 3'!N58+'[2]Phường An Đôn'!N58+'[2]Xã Hải Lệ'!N58+'[2]Phường Ninh Phong'!N58+'[2]Phường Ninh Sơn'!N58+'[2]Phường Phúc Thành'!N58+'[2]Phường Tân Thành'!N58+'[2]Phường Thanh Bình'!N58+'[2]Phường Vân Giang'!N58+'[2]Xã Ninh Nhất'!N58+'[2]Xã Ninh Phúc'!N58+'[2]Xã Ninh Tiến'!N58+'[2]Xã Song An'!N58+'[2]Xã Song Lãng'!N58+'[2]Xã Tam Quang'!N58+'[2]Xã Tân Hòa'!N58+'[2]Xã Tân Lập'!N58+'[2]Xã Tân Phong'!N58+'[2]Xã Trung An'!N58+'[2]Xã Tự Tân'!N58+'[2]Xã Việt Hùng'!N58+'[2]Xã Việt Thuận'!N58+'[2]Xã Vũ Đoài'!N58+'[2]Xã Vũ Hội'!N58+'[2]Xã Vũ Tiến'!N58+'[2]Xã Vũ Vân'!N58+'[2]Xã Vũ Vinh'!N58+'[2]Xã Xuân Hòa'!N58</f>
        <v>0</v>
      </c>
      <c r="O58" s="129">
        <f>'[2]Phường 1'!O58+'[2]Phường 2'!O58+'[2]Phường 3'!O58+'[2]Phường An Đôn'!O58+'[2]Xã Hải Lệ'!O58+'[2]Phường Ninh Phong'!O58+'[2]Phường Ninh Sơn'!O58+'[2]Phường Phúc Thành'!O58+'[2]Phường Tân Thành'!O58+'[2]Phường Thanh Bình'!O58+'[2]Phường Vân Giang'!O58+'[2]Xã Ninh Nhất'!O58+'[2]Xã Ninh Phúc'!O58+'[2]Xã Ninh Tiến'!O58+'[2]Xã Song An'!O58+'[2]Xã Song Lãng'!O58+'[2]Xã Tam Quang'!O58+'[2]Xã Tân Hòa'!O58+'[2]Xã Tân Lập'!O58+'[2]Xã Tân Phong'!O58+'[2]Xã Trung An'!O58+'[2]Xã Tự Tân'!O58+'[2]Xã Việt Hùng'!O58+'[2]Xã Việt Thuận'!O58+'[2]Xã Vũ Đoài'!O58+'[2]Xã Vũ Hội'!O58+'[2]Xã Vũ Tiến'!O58+'[2]Xã Vũ Vân'!O58+'[2]Xã Vũ Vinh'!O58+'[2]Xã Xuân Hòa'!O58</f>
        <v>0</v>
      </c>
      <c r="P58" s="129">
        <f>'[2]Phường 1'!P58+'[2]Phường 2'!P58+'[2]Phường 3'!P58+'[2]Phường An Đôn'!P58+'[2]Xã Hải Lệ'!P58+'[2]Phường Ninh Phong'!P58+'[2]Phường Ninh Sơn'!P58+'[2]Phường Phúc Thành'!P58+'[2]Phường Tân Thành'!P58+'[2]Phường Thanh Bình'!P58+'[2]Phường Vân Giang'!P58+'[2]Xã Ninh Nhất'!P58+'[2]Xã Ninh Phúc'!P58+'[2]Xã Ninh Tiến'!P58+'[2]Xã Song An'!P58+'[2]Xã Song Lãng'!P58+'[2]Xã Tam Quang'!P58+'[2]Xã Tân Hòa'!P58+'[2]Xã Tân Lập'!P58+'[2]Xã Tân Phong'!P58+'[2]Xã Trung An'!P58+'[2]Xã Tự Tân'!P58+'[2]Xã Việt Hùng'!P58+'[2]Xã Việt Thuận'!P58+'[2]Xã Vũ Đoài'!P58+'[2]Xã Vũ Hội'!P58+'[2]Xã Vũ Tiến'!P58+'[2]Xã Vũ Vân'!P58+'[2]Xã Vũ Vinh'!P58+'[2]Xã Xuân Hòa'!P58</f>
        <v>0</v>
      </c>
      <c r="Q58" s="129">
        <f>'[2]Phường 1'!Q58+'[2]Phường 2'!Q58+'[2]Phường 3'!Q58+'[2]Phường An Đôn'!Q58+'[2]Xã Hải Lệ'!Q58+'[2]Phường Ninh Phong'!Q58+'[2]Phường Ninh Sơn'!Q58+'[2]Phường Phúc Thành'!Q58+'[2]Phường Tân Thành'!Q58+'[2]Phường Thanh Bình'!Q58+'[2]Phường Vân Giang'!Q58+'[2]Xã Ninh Nhất'!Q58+'[2]Xã Ninh Phúc'!Q58+'[2]Xã Ninh Tiến'!Q58+'[2]Xã Song An'!Q58+'[2]Xã Song Lãng'!Q58+'[2]Xã Tam Quang'!Q58+'[2]Xã Tân Hòa'!Q58+'[2]Xã Tân Lập'!Q58+'[2]Xã Tân Phong'!Q58+'[2]Xã Trung An'!Q58+'[2]Xã Tự Tân'!Q58+'[2]Xã Việt Hùng'!Q58+'[2]Xã Việt Thuận'!Q58+'[2]Xã Vũ Đoài'!Q58+'[2]Xã Vũ Hội'!Q58+'[2]Xã Vũ Tiến'!Q58+'[2]Xã Vũ Vân'!Q58+'[2]Xã Vũ Vinh'!Q58+'[2]Xã Xuân Hòa'!Q58</f>
        <v>0</v>
      </c>
      <c r="R58" s="129">
        <f>'[2]Phường 1'!R58+'[2]Phường 2'!R58+'[2]Phường 3'!R58+'[2]Phường An Đôn'!R58+'[2]Xã Hải Lệ'!R58+'[2]Phường Ninh Phong'!R58+'[2]Phường Ninh Sơn'!R58+'[2]Phường Phúc Thành'!R58+'[2]Phường Tân Thành'!R58+'[2]Phường Thanh Bình'!R58+'[2]Phường Vân Giang'!R58+'[2]Xã Ninh Nhất'!R58+'[2]Xã Ninh Phúc'!R58+'[2]Xã Ninh Tiến'!R58+'[2]Xã Song An'!R58+'[2]Xã Song Lãng'!R58+'[2]Xã Tam Quang'!R58+'[2]Xã Tân Hòa'!R58+'[2]Xã Tân Lập'!R58+'[2]Xã Tân Phong'!R58+'[2]Xã Trung An'!R58+'[2]Xã Tự Tân'!R58+'[2]Xã Việt Hùng'!R58+'[2]Xã Việt Thuận'!R58+'[2]Xã Vũ Đoài'!R58+'[2]Xã Vũ Hội'!R58+'[2]Xã Vũ Tiến'!R58+'[2]Xã Vũ Vân'!R58+'[2]Xã Vũ Vinh'!R58+'[2]Xã Xuân Hòa'!R58</f>
        <v>0</v>
      </c>
      <c r="S58" s="127">
        <f t="shared" si="27"/>
        <v>0</v>
      </c>
      <c r="T58" s="129">
        <f>'[2]Phường 1'!T58+'[2]Phường 2'!T58+'[2]Phường 3'!T58+'[2]Phường An Đôn'!T58+'[2]Xã Hải Lệ'!T58+'[2]Phường Ninh Phong'!T58+'[2]Phường Ninh Sơn'!T58+'[2]Phường Phúc Thành'!T58+'[2]Phường Tân Thành'!T58+'[2]Phường Thanh Bình'!T58+'[2]Phường Vân Giang'!T58+'[2]Xã Ninh Nhất'!T58+'[2]Xã Ninh Phúc'!T58+'[2]Xã Ninh Tiến'!T58+'[2]Xã Song An'!T58+'[2]Xã Song Lãng'!T58+'[2]Xã Tam Quang'!T58+'[2]Xã Tân Hòa'!T58+'[2]Xã Tân Lập'!T58+'[2]Xã Tân Phong'!T58+'[2]Xã Trung An'!T58+'[2]Xã Tự Tân'!T58+'[2]Xã Việt Hùng'!T58+'[2]Xã Việt Thuận'!T58+'[2]Xã Vũ Đoài'!T58+'[2]Xã Vũ Hội'!T58+'[2]Xã Vũ Tiến'!T58+'[2]Xã Vũ Vân'!T58+'[2]Xã Vũ Vinh'!T58+'[2]Xã Xuân Hòa'!T58</f>
        <v>0</v>
      </c>
      <c r="U58" s="129">
        <f>'[2]Phường 1'!U58+'[2]Phường 2'!U58+'[2]Phường 3'!U58+'[2]Phường An Đôn'!U58+'[2]Xã Hải Lệ'!U58+'[2]Phường Ninh Phong'!U58+'[2]Phường Ninh Sơn'!U58+'[2]Phường Phúc Thành'!U58+'[2]Phường Tân Thành'!U58+'[2]Phường Thanh Bình'!U58+'[2]Phường Vân Giang'!U58+'[2]Xã Ninh Nhất'!U58+'[2]Xã Ninh Phúc'!U58+'[2]Xã Ninh Tiến'!U58+'[2]Xã Song An'!U58+'[2]Xã Song Lãng'!U58+'[2]Xã Tam Quang'!U58+'[2]Xã Tân Hòa'!U58+'[2]Xã Tân Lập'!U58+'[2]Xã Tân Phong'!U58+'[2]Xã Trung An'!U58+'[2]Xã Tự Tân'!U58+'[2]Xã Việt Hùng'!U58+'[2]Xã Việt Thuận'!U58+'[2]Xã Vũ Đoài'!U58+'[2]Xã Vũ Hội'!U58+'[2]Xã Vũ Tiến'!U58+'[2]Xã Vũ Vân'!U58+'[2]Xã Vũ Vinh'!U58+'[2]Xã Xuân Hòa'!U58</f>
        <v>0</v>
      </c>
      <c r="V58" s="129">
        <f>'[2]Phường 1'!V58+'[2]Phường 2'!V58+'[2]Phường 3'!V58+'[2]Phường An Đôn'!V58+'[2]Xã Hải Lệ'!V58+'[2]Phường Ninh Phong'!V58+'[2]Phường Ninh Sơn'!V58+'[2]Phường Phúc Thành'!V58+'[2]Phường Tân Thành'!V58+'[2]Phường Thanh Bình'!V58+'[2]Phường Vân Giang'!V58+'[2]Xã Ninh Nhất'!V58+'[2]Xã Ninh Phúc'!V58+'[2]Xã Ninh Tiến'!V58+'[2]Xã Song An'!V58+'[2]Xã Song Lãng'!V58+'[2]Xã Tam Quang'!V58+'[2]Xã Tân Hòa'!V58+'[2]Xã Tân Lập'!V58+'[2]Xã Tân Phong'!V58+'[2]Xã Trung An'!V58+'[2]Xã Tự Tân'!V58+'[2]Xã Việt Hùng'!V58+'[2]Xã Việt Thuận'!V58+'[2]Xã Vũ Đoài'!V58+'[2]Xã Vũ Hội'!V58+'[2]Xã Vũ Tiến'!V58+'[2]Xã Vũ Vân'!V58+'[2]Xã Vũ Vinh'!V58+'[2]Xã Xuân Hòa'!V58</f>
        <v>0</v>
      </c>
      <c r="W58" s="129">
        <f>'[2]Phường 1'!W58+'[2]Phường 2'!W58+'[2]Phường 3'!W58+'[2]Phường An Đôn'!W58+'[2]Xã Hải Lệ'!W58+'[2]Phường Ninh Phong'!W58+'[2]Phường Ninh Sơn'!W58+'[2]Phường Phúc Thành'!W58+'[2]Phường Tân Thành'!W58+'[2]Phường Thanh Bình'!W58+'[2]Phường Vân Giang'!W58+'[2]Xã Ninh Nhất'!W58+'[2]Xã Ninh Phúc'!W58+'[2]Xã Ninh Tiến'!W58+'[2]Xã Song An'!W58+'[2]Xã Song Lãng'!W58+'[2]Xã Tam Quang'!W58+'[2]Xã Tân Hòa'!W58+'[2]Xã Tân Lập'!W58+'[2]Xã Tân Phong'!W58+'[2]Xã Trung An'!W58+'[2]Xã Tự Tân'!W58+'[2]Xã Việt Hùng'!W58+'[2]Xã Việt Thuận'!W58+'[2]Xã Vũ Đoài'!W58+'[2]Xã Vũ Hội'!W58+'[2]Xã Vũ Tiến'!W58+'[2]Xã Vũ Vân'!W58+'[2]Xã Vũ Vinh'!W58+'[2]Xã Xuân Hòa'!W58</f>
        <v>0</v>
      </c>
      <c r="X58" s="129">
        <f>'[2]Phường 1'!X58+'[2]Phường 2'!X58+'[2]Phường 3'!X58+'[2]Phường An Đôn'!X58+'[2]Xã Hải Lệ'!X58+'[2]Phường Ninh Phong'!X58+'[2]Phường Ninh Sơn'!X58+'[2]Phường Phúc Thành'!X58+'[2]Phường Tân Thành'!X58+'[2]Phường Thanh Bình'!X58+'[2]Phường Vân Giang'!X58+'[2]Xã Ninh Nhất'!X58+'[2]Xã Ninh Phúc'!X58+'[2]Xã Ninh Tiến'!X58+'[2]Xã Song An'!X58+'[2]Xã Song Lãng'!X58+'[2]Xã Tam Quang'!X58+'[2]Xã Tân Hòa'!X58+'[2]Xã Tân Lập'!X58+'[2]Xã Tân Phong'!X58+'[2]Xã Trung An'!X58+'[2]Xã Tự Tân'!X58+'[2]Xã Việt Hùng'!X58+'[2]Xã Việt Thuận'!X58+'[2]Xã Vũ Đoài'!X58+'[2]Xã Vũ Hội'!X58+'[2]Xã Vũ Tiến'!X58+'[2]Xã Vũ Vân'!X58+'[2]Xã Vũ Vinh'!X58+'[2]Xã Xuân Hòa'!X58</f>
        <v>0</v>
      </c>
      <c r="Y58" s="129">
        <f t="shared" si="29"/>
        <v>0</v>
      </c>
      <c r="Z58" s="130">
        <f>'[2]Phường 1'!Z58+'[2]Phường 2'!Z58+'[2]Phường 3'!Z58+'[2]Phường An Đôn'!Z58+'[2]Xã Hải Lệ'!Z58+'[2]Phường Ninh Phong'!Z58+'[2]Phường Ninh Sơn'!Z58+'[2]Phường Phúc Thành'!Z58+'[2]Phường Tân Thành'!Z58+'[2]Phường Thanh Bình'!Z58+'[2]Phường Vân Giang'!Z58+'[2]Xã Ninh Nhất'!Z58+'[2]Xã Ninh Phúc'!Z58+'[2]Xã Ninh Tiến'!Z58+'[2]Xã Song An'!Z58+'[2]Xã Song Lãng'!Z58+'[2]Xã Tam Quang'!Z58+'[2]Xã Tân Hòa'!Z58+'[2]Xã Tân Lập'!Z58+'[2]Xã Tân Phong'!Z58+'[2]Xã Trung An'!Z58+'[2]Xã Tự Tân'!Z58+'[2]Xã Việt Hùng'!Z58+'[2]Xã Việt Thuận'!Z58+'[2]Xã Vũ Đoài'!Z58+'[2]Xã Vũ Hội'!Z58+'[2]Xã Vũ Tiến'!Z58+'[2]Xã Vũ Vân'!Z58+'[2]Xã Vũ Vinh'!Z58+'[2]Xã Xuân Hòa'!Z58</f>
        <v>0</v>
      </c>
      <c r="AA58" s="130">
        <f>'[2]Phường 1'!AA58+'[2]Phường 2'!AA58+'[2]Phường 3'!AA58+'[2]Phường An Đôn'!AA58+'[2]Xã Hải Lệ'!AA58+'[2]Phường Ninh Phong'!AA58+'[2]Phường Ninh Sơn'!AA58+'[2]Phường Phúc Thành'!AA58+'[2]Phường Tân Thành'!AA58+'[2]Phường Thanh Bình'!AA58+'[2]Phường Vân Giang'!AA58+'[2]Xã Ninh Nhất'!AA58+'[2]Xã Ninh Phúc'!AA58+'[2]Xã Ninh Tiến'!AA58+'[2]Xã Song An'!AA58+'[2]Xã Song Lãng'!AA58+'[2]Xã Tam Quang'!AA58+'[2]Xã Tân Hòa'!AA58+'[2]Xã Tân Lập'!AA58+'[2]Xã Tân Phong'!AA58+'[2]Xã Trung An'!AA58+'[2]Xã Tự Tân'!AA58+'[2]Xã Việt Hùng'!AA58+'[2]Xã Việt Thuận'!AA58+'[2]Xã Vũ Đoài'!AA58+'[2]Xã Vũ Hội'!AA58+'[2]Xã Vũ Tiến'!AA58+'[2]Xã Vũ Vân'!AA58+'[2]Xã Vũ Vinh'!AA58+'[2]Xã Xuân Hòa'!AA58</f>
        <v>0</v>
      </c>
      <c r="AB58" s="130">
        <f>'[2]Phường 1'!AB58+'[2]Phường 2'!AB58+'[2]Phường 3'!AB58+'[2]Phường An Đôn'!AB58+'[2]Xã Hải Lệ'!AB58+'[2]Phường Ninh Phong'!AB58+'[2]Phường Ninh Sơn'!AB58+'[2]Phường Phúc Thành'!AB58+'[2]Phường Tân Thành'!AB58+'[2]Phường Thanh Bình'!AB58+'[2]Phường Vân Giang'!AB58+'[2]Xã Ninh Nhất'!AB58+'[2]Xã Ninh Phúc'!AB58+'[2]Xã Ninh Tiến'!AB58+'[2]Xã Song An'!AB58+'[2]Xã Song Lãng'!AB58+'[2]Xã Tam Quang'!AB58+'[2]Xã Tân Hòa'!AB58+'[2]Xã Tân Lập'!AB58+'[2]Xã Tân Phong'!AB58+'[2]Xã Trung An'!AB58+'[2]Xã Tự Tân'!AB58+'[2]Xã Việt Hùng'!AB58+'[2]Xã Việt Thuận'!AB58+'[2]Xã Vũ Đoài'!AB58+'[2]Xã Vũ Hội'!AB58+'[2]Xã Vũ Tiến'!AB58+'[2]Xã Vũ Vân'!AB58+'[2]Xã Vũ Vinh'!AB58+'[2]Xã Xuân Hòa'!AB58</f>
        <v>0</v>
      </c>
      <c r="AC58" s="130">
        <f>'[2]Phường 1'!AC58+'[2]Phường 2'!AC58+'[2]Phường 3'!AC58+'[2]Phường An Đôn'!AC58+'[2]Xã Hải Lệ'!AC58+'[2]Phường Ninh Phong'!AC58+'[2]Phường Ninh Sơn'!AC58+'[2]Phường Phúc Thành'!AC58+'[2]Phường Tân Thành'!AC58+'[2]Phường Thanh Bình'!AC58+'[2]Phường Vân Giang'!AC58+'[2]Xã Ninh Nhất'!AC58+'[2]Xã Ninh Phúc'!AC58+'[2]Xã Ninh Tiến'!AC58+'[2]Xã Song An'!AC58+'[2]Xã Song Lãng'!AC58+'[2]Xã Tam Quang'!AC58+'[2]Xã Tân Hòa'!AC58+'[2]Xã Tân Lập'!AC58+'[2]Xã Tân Phong'!AC58+'[2]Xã Trung An'!AC58+'[2]Xã Tự Tân'!AC58+'[2]Xã Việt Hùng'!AC58+'[2]Xã Việt Thuận'!AC58+'[2]Xã Vũ Đoài'!AC58+'[2]Xã Vũ Hội'!AC58+'[2]Xã Vũ Tiến'!AC58+'[2]Xã Vũ Vân'!AC58+'[2]Xã Vũ Vinh'!AC58+'[2]Xã Xuân Hòa'!AC58</f>
        <v>0</v>
      </c>
      <c r="AD58" s="130">
        <f>'[2]Phường 1'!AD58+'[2]Phường 2'!AD58+'[2]Phường 3'!AD58+'[2]Phường An Đôn'!AD58+'[2]Xã Hải Lệ'!AD58+'[2]Phường Ninh Phong'!AD58+'[2]Phường Ninh Sơn'!AD58+'[2]Phường Phúc Thành'!AD58+'[2]Phường Tân Thành'!AD58+'[2]Phường Thanh Bình'!AD58+'[2]Phường Vân Giang'!AD58+'[2]Xã Ninh Nhất'!AD58+'[2]Xã Ninh Phúc'!AD58+'[2]Xã Ninh Tiến'!AD58+'[2]Xã Song An'!AD58+'[2]Xã Song Lãng'!AD58+'[2]Xã Tam Quang'!AD58+'[2]Xã Tân Hòa'!AD58+'[2]Xã Tân Lập'!AD58+'[2]Xã Tân Phong'!AD58+'[2]Xã Trung An'!AD58+'[2]Xã Tự Tân'!AD58+'[2]Xã Việt Hùng'!AD58+'[2]Xã Việt Thuận'!AD58+'[2]Xã Vũ Đoài'!AD58+'[2]Xã Vũ Hội'!AD58+'[2]Xã Vũ Tiến'!AD58+'[2]Xã Vũ Vân'!AD58+'[2]Xã Vũ Vinh'!AD58+'[2]Xã Xuân Hòa'!AD58</f>
        <v>0</v>
      </c>
      <c r="AE58" s="130">
        <f>'[2]Phường 1'!AE58+'[2]Phường 2'!AE58+'[2]Phường 3'!AE58+'[2]Phường An Đôn'!AE58+'[2]Xã Hải Lệ'!AE58+'[2]Phường Ninh Phong'!AE58+'[2]Phường Ninh Sơn'!AE58+'[2]Phường Phúc Thành'!AE58+'[2]Phường Tân Thành'!AE58+'[2]Phường Thanh Bình'!AE58+'[2]Phường Vân Giang'!AE58+'[2]Xã Ninh Nhất'!AE58+'[2]Xã Ninh Phúc'!AE58+'[2]Xã Ninh Tiến'!AE58+'[2]Xã Song An'!AE58+'[2]Xã Song Lãng'!AE58+'[2]Xã Tam Quang'!AE58+'[2]Xã Tân Hòa'!AE58+'[2]Xã Tân Lập'!AE58+'[2]Xã Tân Phong'!AE58+'[2]Xã Trung An'!AE58+'[2]Xã Tự Tân'!AE58+'[2]Xã Việt Hùng'!AE58+'[2]Xã Việt Thuận'!AE58+'[2]Xã Vũ Đoài'!AE58+'[2]Xã Vũ Hội'!AE58+'[2]Xã Vũ Tiến'!AE58+'[2]Xã Vũ Vân'!AE58+'[2]Xã Vũ Vinh'!AE58+'[2]Xã Xuân Hòa'!AE58</f>
        <v>0</v>
      </c>
      <c r="AF58" s="130">
        <f>'[2]Phường 1'!AF58+'[2]Phường 2'!AF58+'[2]Phường 3'!AF58+'[2]Phường An Đôn'!AF58+'[2]Xã Hải Lệ'!AF58+'[2]Phường Ninh Phong'!AF58+'[2]Phường Ninh Sơn'!AF58+'[2]Phường Phúc Thành'!AF58+'[2]Phường Tân Thành'!AF58+'[2]Phường Thanh Bình'!AF58+'[2]Phường Vân Giang'!AF58+'[2]Xã Ninh Nhất'!AF58+'[2]Xã Ninh Phúc'!AF58+'[2]Xã Ninh Tiến'!AF58+'[2]Xã Song An'!AF58+'[2]Xã Song Lãng'!AF58+'[2]Xã Tam Quang'!AF58+'[2]Xã Tân Hòa'!AF58+'[2]Xã Tân Lập'!AF58+'[2]Xã Tân Phong'!AF58+'[2]Xã Trung An'!AF58+'[2]Xã Tự Tân'!AF58+'[2]Xã Việt Hùng'!AF58+'[2]Xã Việt Thuận'!AF58+'[2]Xã Vũ Đoài'!AF58+'[2]Xã Vũ Hội'!AF58+'[2]Xã Vũ Tiến'!AF58+'[2]Xã Vũ Vân'!AF58+'[2]Xã Vũ Vinh'!AF58+'[2]Xã Xuân Hòa'!AF58</f>
        <v>0</v>
      </c>
      <c r="AG58" s="130">
        <f>'[2]Phường 1'!AG58+'[2]Phường 2'!AG58+'[2]Phường 3'!AG58+'[2]Phường An Đôn'!AG58+'[2]Xã Hải Lệ'!AG58+'[2]Phường Ninh Phong'!AG58+'[2]Phường Ninh Sơn'!AG58+'[2]Phường Phúc Thành'!AG58+'[2]Phường Tân Thành'!AG58+'[2]Phường Thanh Bình'!AG58+'[2]Phường Vân Giang'!AG58+'[2]Xã Ninh Nhất'!AG58+'[2]Xã Ninh Phúc'!AG58+'[2]Xã Ninh Tiến'!AG58+'[2]Xã Song An'!AG58+'[2]Xã Song Lãng'!AG58+'[2]Xã Tam Quang'!AG58+'[2]Xã Tân Hòa'!AG58+'[2]Xã Tân Lập'!AG58+'[2]Xã Tân Phong'!AG58+'[2]Xã Trung An'!AG58+'[2]Xã Tự Tân'!AG58+'[2]Xã Việt Hùng'!AG58+'[2]Xã Việt Thuận'!AG58+'[2]Xã Vũ Đoài'!AG58+'[2]Xã Vũ Hội'!AG58+'[2]Xã Vũ Tiến'!AG58+'[2]Xã Vũ Vân'!AG58+'[2]Xã Vũ Vinh'!AG58+'[2]Xã Xuân Hòa'!AG58</f>
        <v>0</v>
      </c>
      <c r="AH58" s="130">
        <f>'[2]Phường 1'!AH58+'[2]Phường 2'!AH58+'[2]Phường 3'!AH58+'[2]Phường An Đôn'!AH58+'[2]Xã Hải Lệ'!AH58+'[2]Phường Ninh Phong'!AH58+'[2]Phường Ninh Sơn'!AH58+'[2]Phường Phúc Thành'!AH58+'[2]Phường Tân Thành'!AH58+'[2]Phường Thanh Bình'!AH58+'[2]Phường Vân Giang'!AH58+'[2]Xã Ninh Nhất'!AH58+'[2]Xã Ninh Phúc'!AH58+'[2]Xã Ninh Tiến'!AH58+'[2]Xã Song An'!AH58+'[2]Xã Song Lãng'!AH58+'[2]Xã Tam Quang'!AH58+'[2]Xã Tân Hòa'!AH58+'[2]Xã Tân Lập'!AH58+'[2]Xã Tân Phong'!AH58+'[2]Xã Trung An'!AH58+'[2]Xã Tự Tân'!AH58+'[2]Xã Việt Hùng'!AH58+'[2]Xã Việt Thuận'!AH58+'[2]Xã Vũ Đoài'!AH58+'[2]Xã Vũ Hội'!AH58+'[2]Xã Vũ Tiến'!AH58+'[2]Xã Vũ Vân'!AH58+'[2]Xã Vũ Vinh'!AH58+'[2]Xã Xuân Hòa'!AH58</f>
        <v>0</v>
      </c>
      <c r="AI58" s="130">
        <f>'[2]Phường 1'!AI58+'[2]Phường 2'!AI58+'[2]Phường 3'!AI58+'[2]Phường An Đôn'!AI58+'[2]Xã Hải Lệ'!AI58+'[2]Phường Ninh Phong'!AI58+'[2]Phường Ninh Sơn'!AI58+'[2]Phường Phúc Thành'!AI58+'[2]Phường Tân Thành'!AI58+'[2]Phường Thanh Bình'!AI58+'[2]Phường Vân Giang'!AI58+'[2]Xã Ninh Nhất'!AI58+'[2]Xã Ninh Phúc'!AI58+'[2]Xã Ninh Tiến'!AI58+'[2]Xã Song An'!AI58+'[2]Xã Song Lãng'!AI58+'[2]Xã Tam Quang'!AI58+'[2]Xã Tân Hòa'!AI58+'[2]Xã Tân Lập'!AI58+'[2]Xã Tân Phong'!AI58+'[2]Xã Trung An'!AI58+'[2]Xã Tự Tân'!AI58+'[2]Xã Việt Hùng'!AI58+'[2]Xã Việt Thuận'!AI58+'[2]Xã Vũ Đoài'!AI58+'[2]Xã Vũ Hội'!AI58+'[2]Xã Vũ Tiến'!AI58+'[2]Xã Vũ Vân'!AI58+'[2]Xã Vũ Vinh'!AI58+'[2]Xã Xuân Hòa'!AI58</f>
        <v>0</v>
      </c>
      <c r="AJ58" s="129">
        <f t="shared" si="30"/>
        <v>0</v>
      </c>
      <c r="AK58" s="130">
        <f>'[2]Phường 1'!AK58+'[2]Phường 2'!AK58+'[2]Phường 3'!AK58+'[2]Phường An Đôn'!AK58+'[2]Xã Hải Lệ'!AK58+'[2]Phường Ninh Phong'!AK58+'[2]Phường Ninh Sơn'!AK58+'[2]Phường Phúc Thành'!AK58+'[2]Phường Tân Thành'!AK58+'[2]Phường Thanh Bình'!AK58+'[2]Phường Vân Giang'!AK58+'[2]Xã Ninh Nhất'!AK58+'[2]Xã Ninh Phúc'!AK58+'[2]Xã Ninh Tiến'!AK58+'[2]Xã Song An'!AK58+'[2]Xã Song Lãng'!AK58+'[2]Xã Tam Quang'!AK58+'[2]Xã Tân Hòa'!AK58+'[2]Xã Tân Lập'!AK58+'[2]Xã Tân Phong'!AK58+'[2]Xã Trung An'!AK58+'[2]Xã Tự Tân'!AK58+'[2]Xã Việt Hùng'!AK58+'[2]Xã Việt Thuận'!AK58+'[2]Xã Vũ Đoài'!AK58+'[2]Xã Vũ Hội'!AK58+'[2]Xã Vũ Tiến'!AK58+'[2]Xã Vũ Vân'!AK58+'[2]Xã Vũ Vinh'!AK58+'[2]Xã Xuân Hòa'!AK58</f>
        <v>0</v>
      </c>
      <c r="AL58" s="130">
        <f>'[2]Phường 1'!AL58+'[2]Phường 2'!AL58+'[2]Phường 3'!AL58+'[2]Phường An Đôn'!AL58+'[2]Xã Hải Lệ'!AL58+'[2]Phường Ninh Phong'!AL58+'[2]Phường Ninh Sơn'!AL58+'[2]Phường Phúc Thành'!AL58+'[2]Phường Tân Thành'!AL58+'[2]Phường Thanh Bình'!AL58+'[2]Phường Vân Giang'!AL58+'[2]Xã Ninh Nhất'!AL58+'[2]Xã Ninh Phúc'!AL58+'[2]Xã Ninh Tiến'!AL58+'[2]Xã Song An'!AL58+'[2]Xã Song Lãng'!AL58+'[2]Xã Tam Quang'!AL58+'[2]Xã Tân Hòa'!AL58+'[2]Xã Tân Lập'!AL58+'[2]Xã Tân Phong'!AL58+'[2]Xã Trung An'!AL58+'[2]Xã Tự Tân'!AL58+'[2]Xã Việt Hùng'!AL58+'[2]Xã Việt Thuận'!AL58+'[2]Xã Vũ Đoài'!AL58+'[2]Xã Vũ Hội'!AL58+'[2]Xã Vũ Tiến'!AL58+'[2]Xã Vũ Vân'!AL58+'[2]Xã Vũ Vinh'!AL58+'[2]Xã Xuân Hòa'!AL58</f>
        <v>0</v>
      </c>
      <c r="AM58" s="130">
        <f>'[2]Phường 1'!AM58+'[2]Phường 2'!AM58+'[2]Phường 3'!AM58+'[2]Phường An Đôn'!AM58+'[2]Xã Hải Lệ'!AM58+'[2]Phường Ninh Phong'!AM58+'[2]Phường Ninh Sơn'!AM58+'[2]Phường Phúc Thành'!AM58+'[2]Phường Tân Thành'!AM58+'[2]Phường Thanh Bình'!AM58+'[2]Phường Vân Giang'!AM58+'[2]Xã Ninh Nhất'!AM58+'[2]Xã Ninh Phúc'!AM58+'[2]Xã Ninh Tiến'!AM58+'[2]Xã Song An'!AM58+'[2]Xã Song Lãng'!AM58+'[2]Xã Tam Quang'!AM58+'[2]Xã Tân Hòa'!AM58+'[2]Xã Tân Lập'!AM58+'[2]Xã Tân Phong'!AM58+'[2]Xã Trung An'!AM58+'[2]Xã Tự Tân'!AM58+'[2]Xã Việt Hùng'!AM58+'[2]Xã Việt Thuận'!AM58+'[2]Xã Vũ Đoài'!AM58+'[2]Xã Vũ Hội'!AM58+'[2]Xã Vũ Tiến'!AM58+'[2]Xã Vũ Vân'!AM58+'[2]Xã Vũ Vinh'!AM58+'[2]Xã Xuân Hòa'!AM58</f>
        <v>0</v>
      </c>
      <c r="AN58" s="130">
        <f>'[2]Phường 1'!AN58+'[2]Phường 2'!AN58+'[2]Phường 3'!AN58+'[2]Phường An Đôn'!AN58+'[2]Xã Hải Lệ'!AN58+'[2]Phường Ninh Phong'!AN58+'[2]Phường Ninh Sơn'!AN58+'[2]Phường Phúc Thành'!AN58+'[2]Phường Tân Thành'!AN58+'[2]Phường Thanh Bình'!AN58+'[2]Phường Vân Giang'!AN58+'[2]Xã Ninh Nhất'!AN58+'[2]Xã Ninh Phúc'!AN58+'[2]Xã Ninh Tiến'!AN58+'[2]Xã Song An'!AN58+'[2]Xã Song Lãng'!AN58+'[2]Xã Tam Quang'!AN58+'[2]Xã Tân Hòa'!AN58+'[2]Xã Tân Lập'!AN58+'[2]Xã Tân Phong'!AN58+'[2]Xã Trung An'!AN58+'[2]Xã Tự Tân'!AN58+'[2]Xã Việt Hùng'!AN58+'[2]Xã Việt Thuận'!AN58+'[2]Xã Vũ Đoài'!AN58+'[2]Xã Vũ Hội'!AN58+'[2]Xã Vũ Tiến'!AN58+'[2]Xã Vũ Vân'!AN58+'[2]Xã Vũ Vinh'!AN58+'[2]Xã Xuân Hòa'!AN58</f>
        <v>0</v>
      </c>
      <c r="AO58" s="130">
        <f>'[2]Phường 1'!AO58+'[2]Phường 2'!AO58+'[2]Phường 3'!AO58+'[2]Phường An Đôn'!AO58+'[2]Xã Hải Lệ'!AO58+'[2]Phường Ninh Phong'!AO58+'[2]Phường Ninh Sơn'!AO58+'[2]Phường Phúc Thành'!AO58+'[2]Phường Tân Thành'!AO58+'[2]Phường Thanh Bình'!AO58+'[2]Phường Vân Giang'!AO58+'[2]Xã Ninh Nhất'!AO58+'[2]Xã Ninh Phúc'!AO58+'[2]Xã Ninh Tiến'!AO58+'[2]Xã Song An'!AO58+'[2]Xã Song Lãng'!AO58+'[2]Xã Tam Quang'!AO58+'[2]Xã Tân Hòa'!AO58+'[2]Xã Tân Lập'!AO58+'[2]Xã Tân Phong'!AO58+'[2]Xã Trung An'!AO58+'[2]Xã Tự Tân'!AO58+'[2]Xã Việt Hùng'!AO58+'[2]Xã Việt Thuận'!AO58+'[2]Xã Vũ Đoài'!AO58+'[2]Xã Vũ Hội'!AO58+'[2]Xã Vũ Tiến'!AO58+'[2]Xã Vũ Vân'!AO58+'[2]Xã Vũ Vinh'!AO58+'[2]Xã Xuân Hòa'!AO58</f>
        <v>0</v>
      </c>
      <c r="AP58" s="130">
        <f>'[2]Phường 1'!AP58+'[2]Phường 2'!AP58+'[2]Phường 3'!AP58+'[2]Phường An Đôn'!AP58+'[2]Xã Hải Lệ'!AP58+'[2]Phường Ninh Phong'!AP58+'[2]Phường Ninh Sơn'!AP58+'[2]Phường Phúc Thành'!AP58+'[2]Phường Tân Thành'!AP58+'[2]Phường Thanh Bình'!AP58+'[2]Phường Vân Giang'!AP58+'[2]Xã Ninh Nhất'!AP58+'[2]Xã Ninh Phúc'!AP58+'[2]Xã Ninh Tiến'!AP58+'[2]Xã Song An'!AP58+'[2]Xã Song Lãng'!AP58+'[2]Xã Tam Quang'!AP58+'[2]Xã Tân Hòa'!AP58+'[2]Xã Tân Lập'!AP58+'[2]Xã Tân Phong'!AP58+'[2]Xã Trung An'!AP58+'[2]Xã Tự Tân'!AP58+'[2]Xã Việt Hùng'!AP58+'[2]Xã Việt Thuận'!AP58+'[2]Xã Vũ Đoài'!AP58+'[2]Xã Vũ Hội'!AP58+'[2]Xã Vũ Tiến'!AP58+'[2]Xã Vũ Vân'!AP58+'[2]Xã Vũ Vinh'!AP58+'[2]Xã Xuân Hòa'!AP58</f>
        <v>0</v>
      </c>
      <c r="AQ58" s="129">
        <f>SUM(AZ58:BA58)+SUM(AR58:AX58)</f>
        <v>0</v>
      </c>
      <c r="AR58" s="130">
        <f>'[2]Phường 1'!AR58+'[2]Phường 2'!AR58+'[2]Phường 3'!AR58+'[2]Phường An Đôn'!AR58+'[2]Xã Hải Lệ'!AR58+'[2]Phường Ninh Phong'!AR58+'[2]Phường Ninh Sơn'!AR58+'[2]Phường Phúc Thành'!AR58+'[2]Phường Tân Thành'!AR58+'[2]Phường Thanh Bình'!AR58+'[2]Phường Vân Giang'!AR58+'[2]Xã Ninh Nhất'!AR58+'[2]Xã Ninh Phúc'!AR58+'[2]Xã Ninh Tiến'!AR58+'[2]Xã Song An'!AR58+'[2]Xã Song Lãng'!AR58+'[2]Xã Tam Quang'!AR58+'[2]Xã Tân Hòa'!AR58+'[2]Xã Tân Lập'!AR58+'[2]Xã Tân Phong'!AR58+'[2]Xã Trung An'!AR58+'[2]Xã Tự Tân'!AR58+'[2]Xã Việt Hùng'!AR58+'[2]Xã Việt Thuận'!AR58+'[2]Xã Vũ Đoài'!AR58+'[2]Xã Vũ Hội'!AR58+'[2]Xã Vũ Tiến'!AR58+'[2]Xã Vũ Vân'!AR58+'[2]Xã Vũ Vinh'!AR58+'[2]Xã Xuân Hòa'!AR58</f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0</v>
      </c>
      <c r="AY58" s="143">
        <v>0.25678699999999999</v>
      </c>
      <c r="AZ58" s="130">
        <v>0</v>
      </c>
      <c r="BA58" s="130">
        <v>0</v>
      </c>
      <c r="BB58" s="129">
        <v>0</v>
      </c>
      <c r="BC58" s="129">
        <v>0</v>
      </c>
      <c r="BD58" s="129">
        <v>0</v>
      </c>
      <c r="BE58" s="129">
        <v>0</v>
      </c>
      <c r="BF58" s="130">
        <v>0</v>
      </c>
      <c r="BG58" s="130">
        <v>0</v>
      </c>
      <c r="BH58" s="129">
        <v>0</v>
      </c>
      <c r="BI58" s="127">
        <v>0</v>
      </c>
      <c r="BJ58" s="130">
        <v>0</v>
      </c>
      <c r="BK58" s="130">
        <v>0</v>
      </c>
      <c r="BL58" s="130">
        <v>0</v>
      </c>
      <c r="BM58" s="130">
        <v>0</v>
      </c>
      <c r="BN58" s="130">
        <v>0</v>
      </c>
      <c r="BO58" s="129">
        <v>0</v>
      </c>
      <c r="BP58" s="131">
        <v>0</v>
      </c>
      <c r="BQ58" s="131">
        <v>0.25678699999999999</v>
      </c>
      <c r="BR58" s="92">
        <f>'17-CH'!$G58</f>
        <v>0.25678699999999999</v>
      </c>
      <c r="BS58" s="116">
        <f t="shared" si="1"/>
        <v>0</v>
      </c>
    </row>
    <row r="59" spans="1:71" ht="23.45" customHeight="1">
      <c r="A59" s="126" t="s">
        <v>137</v>
      </c>
      <c r="B59" s="88" t="s">
        <v>162</v>
      </c>
      <c r="C59" s="87" t="s">
        <v>83</v>
      </c>
      <c r="D59" s="129">
        <f>'[2]01CH'!D59</f>
        <v>1.675324</v>
      </c>
      <c r="E59" s="127">
        <f t="shared" si="28"/>
        <v>0</v>
      </c>
      <c r="F59" s="129">
        <f t="shared" si="14"/>
        <v>0</v>
      </c>
      <c r="G59" s="129">
        <f>'[2]Phường 1'!G59+'[2]Phường 2'!G59+'[2]Phường 3'!G59+'[2]Phường An Đôn'!G59+'[2]Xã Hải Lệ'!G59+'[2]Phường Ninh Phong'!G59+'[2]Phường Ninh Sơn'!G59+'[2]Phường Phúc Thành'!G59+'[2]Phường Tân Thành'!G59+'[2]Phường Thanh Bình'!G59+'[2]Phường Vân Giang'!G59+'[2]Xã Ninh Nhất'!G59+'[2]Xã Ninh Phúc'!G59+'[2]Xã Ninh Tiến'!G59+'[2]Xã Song An'!G59+'[2]Xã Song Lãng'!G59+'[2]Xã Tam Quang'!G59+'[2]Xã Tân Hòa'!G59+'[2]Xã Tân Lập'!G59+'[2]Xã Tân Phong'!G59+'[2]Xã Trung An'!G59+'[2]Xã Tự Tân'!G59+'[2]Xã Việt Hùng'!G59+'[2]Xã Việt Thuận'!G59+'[2]Xã Vũ Đoài'!G59+'[2]Xã Vũ Hội'!G59+'[2]Xã Vũ Tiến'!G59+'[2]Xã Vũ Vân'!G59+'[2]Xã Vũ Vinh'!G59+'[2]Xã Xuân Hòa'!G59</f>
        <v>0</v>
      </c>
      <c r="H59" s="129">
        <f>'[2]Phường 1'!H59+'[2]Phường 2'!H59+'[2]Phường 3'!H59+'[2]Phường An Đôn'!H59+'[2]Xã Hải Lệ'!H59+'[2]Phường Ninh Phong'!H59+'[2]Phường Ninh Sơn'!H59+'[2]Phường Phúc Thành'!H59+'[2]Phường Tân Thành'!H59+'[2]Phường Thanh Bình'!H59+'[2]Phường Vân Giang'!H59+'[2]Xã Ninh Nhất'!H59+'[2]Xã Ninh Phúc'!H59+'[2]Xã Ninh Tiến'!H59+'[2]Xã Song An'!H59+'[2]Xã Song Lãng'!H59+'[2]Xã Tam Quang'!H59+'[2]Xã Tân Hòa'!H59+'[2]Xã Tân Lập'!H59+'[2]Xã Tân Phong'!H59+'[2]Xã Trung An'!H59+'[2]Xã Tự Tân'!H59+'[2]Xã Việt Hùng'!H59+'[2]Xã Việt Thuận'!H59+'[2]Xã Vũ Đoài'!H59+'[2]Xã Vũ Hội'!H59+'[2]Xã Vũ Tiến'!H59+'[2]Xã Vũ Vân'!H59+'[2]Xã Vũ Vinh'!H59+'[2]Xã Xuân Hòa'!H59</f>
        <v>0</v>
      </c>
      <c r="I59" s="129">
        <f>'[2]Phường 1'!I59+'[2]Phường 2'!I59+'[2]Phường 3'!I59+'[2]Phường An Đôn'!I59+'[2]Xã Hải Lệ'!I59+'[2]Phường Ninh Phong'!I59+'[2]Phường Ninh Sơn'!I59+'[2]Phường Phúc Thành'!I59+'[2]Phường Tân Thành'!I59+'[2]Phường Thanh Bình'!I59+'[2]Phường Vân Giang'!I59+'[2]Xã Ninh Nhất'!I59+'[2]Xã Ninh Phúc'!I59+'[2]Xã Ninh Tiến'!I59+'[2]Xã Song An'!I59+'[2]Xã Song Lãng'!I59+'[2]Xã Tam Quang'!I59+'[2]Xã Tân Hòa'!I59+'[2]Xã Tân Lập'!I59+'[2]Xã Tân Phong'!I59+'[2]Xã Trung An'!I59+'[2]Xã Tự Tân'!I59+'[2]Xã Việt Hùng'!I59+'[2]Xã Việt Thuận'!I59+'[2]Xã Vũ Đoài'!I59+'[2]Xã Vũ Hội'!I59+'[2]Xã Vũ Tiến'!I59+'[2]Xã Vũ Vân'!I59+'[2]Xã Vũ Vinh'!I59+'[2]Xã Xuân Hòa'!I59</f>
        <v>0</v>
      </c>
      <c r="J59" s="129">
        <f>'[2]Phường 1'!J59+'[2]Phường 2'!J59+'[2]Phường 3'!J59+'[2]Phường An Đôn'!J59+'[2]Xã Hải Lệ'!J59+'[2]Phường Ninh Phong'!J59+'[2]Phường Ninh Sơn'!J59+'[2]Phường Phúc Thành'!J59+'[2]Phường Tân Thành'!J59+'[2]Phường Thanh Bình'!J59+'[2]Phường Vân Giang'!J59+'[2]Xã Ninh Nhất'!J59+'[2]Xã Ninh Phúc'!J59+'[2]Xã Ninh Tiến'!J59+'[2]Xã Song An'!J59+'[2]Xã Song Lãng'!J59+'[2]Xã Tam Quang'!J59+'[2]Xã Tân Hòa'!J59+'[2]Xã Tân Lập'!J59+'[2]Xã Tân Phong'!J59+'[2]Xã Trung An'!J59+'[2]Xã Tự Tân'!J59+'[2]Xã Việt Hùng'!J59+'[2]Xã Việt Thuận'!J59+'[2]Xã Vũ Đoài'!J59+'[2]Xã Vũ Hội'!J59+'[2]Xã Vũ Tiến'!J59+'[2]Xã Vũ Vân'!J59+'[2]Xã Vũ Vinh'!J59+'[2]Xã Xuân Hòa'!J59</f>
        <v>0</v>
      </c>
      <c r="K59" s="129">
        <f>'[2]Phường 1'!K59+'[2]Phường 2'!K59+'[2]Phường 3'!K59+'[2]Phường An Đôn'!K59+'[2]Xã Hải Lệ'!K59+'[2]Phường Ninh Phong'!K59+'[2]Phường Ninh Sơn'!K59+'[2]Phường Phúc Thành'!K59+'[2]Phường Tân Thành'!K59+'[2]Phường Thanh Bình'!K59+'[2]Phường Vân Giang'!K59+'[2]Xã Ninh Nhất'!K59+'[2]Xã Ninh Phúc'!K59+'[2]Xã Ninh Tiến'!K59+'[2]Xã Song An'!K59+'[2]Xã Song Lãng'!K59+'[2]Xã Tam Quang'!K59+'[2]Xã Tân Hòa'!K59+'[2]Xã Tân Lập'!K59+'[2]Xã Tân Phong'!K59+'[2]Xã Trung An'!K59+'[2]Xã Tự Tân'!K59+'[2]Xã Việt Hùng'!K59+'[2]Xã Việt Thuận'!K59+'[2]Xã Vũ Đoài'!K59+'[2]Xã Vũ Hội'!K59+'[2]Xã Vũ Tiến'!K59+'[2]Xã Vũ Vân'!K59+'[2]Xã Vũ Vinh'!K59+'[2]Xã Xuân Hòa'!K59</f>
        <v>0</v>
      </c>
      <c r="L59" s="129">
        <f>'[2]Phường 1'!L59+'[2]Phường 2'!L59+'[2]Phường 3'!L59+'[2]Phường An Đôn'!L59+'[2]Xã Hải Lệ'!L59+'[2]Phường Ninh Phong'!L59+'[2]Phường Ninh Sơn'!L59+'[2]Phường Phúc Thành'!L59+'[2]Phường Tân Thành'!L59+'[2]Phường Thanh Bình'!L59+'[2]Phường Vân Giang'!L59+'[2]Xã Ninh Nhất'!L59+'[2]Xã Ninh Phúc'!L59+'[2]Xã Ninh Tiến'!L59+'[2]Xã Song An'!L59+'[2]Xã Song Lãng'!L59+'[2]Xã Tam Quang'!L59+'[2]Xã Tân Hòa'!L59+'[2]Xã Tân Lập'!L59+'[2]Xã Tân Phong'!L59+'[2]Xã Trung An'!L59+'[2]Xã Tự Tân'!L59+'[2]Xã Việt Hùng'!L59+'[2]Xã Việt Thuận'!L59+'[2]Xã Vũ Đoài'!L59+'[2]Xã Vũ Hội'!L59+'[2]Xã Vũ Tiến'!L59+'[2]Xã Vũ Vân'!L59+'[2]Xã Vũ Vinh'!L59+'[2]Xã Xuân Hòa'!L59</f>
        <v>0</v>
      </c>
      <c r="M59" s="129">
        <f>'[2]Phường 1'!M59+'[2]Phường 2'!M59+'[2]Phường 3'!M59+'[2]Phường An Đôn'!M59+'[2]Xã Hải Lệ'!M59+'[2]Phường Ninh Phong'!M59+'[2]Phường Ninh Sơn'!M59+'[2]Phường Phúc Thành'!M59+'[2]Phường Tân Thành'!M59+'[2]Phường Thanh Bình'!M59+'[2]Phường Vân Giang'!M59+'[2]Xã Ninh Nhất'!M59+'[2]Xã Ninh Phúc'!M59+'[2]Xã Ninh Tiến'!M59+'[2]Xã Song An'!M59+'[2]Xã Song Lãng'!M59+'[2]Xã Tam Quang'!M59+'[2]Xã Tân Hòa'!M59+'[2]Xã Tân Lập'!M59+'[2]Xã Tân Phong'!M59+'[2]Xã Trung An'!M59+'[2]Xã Tự Tân'!M59+'[2]Xã Việt Hùng'!M59+'[2]Xã Việt Thuận'!M59+'[2]Xã Vũ Đoài'!M59+'[2]Xã Vũ Hội'!M59+'[2]Xã Vũ Tiến'!M59+'[2]Xã Vũ Vân'!M59+'[2]Xã Vũ Vinh'!M59+'[2]Xã Xuân Hòa'!M59</f>
        <v>0</v>
      </c>
      <c r="N59" s="130">
        <f>'[2]Phường 1'!N59+'[2]Phường 2'!N59+'[2]Phường 3'!N59+'[2]Phường An Đôn'!N59+'[2]Xã Hải Lệ'!N59+'[2]Phường Ninh Phong'!N59+'[2]Phường Ninh Sơn'!N59+'[2]Phường Phúc Thành'!N59+'[2]Phường Tân Thành'!N59+'[2]Phường Thanh Bình'!N59+'[2]Phường Vân Giang'!N59+'[2]Xã Ninh Nhất'!N59+'[2]Xã Ninh Phúc'!N59+'[2]Xã Ninh Tiến'!N59+'[2]Xã Song An'!N59+'[2]Xã Song Lãng'!N59+'[2]Xã Tam Quang'!N59+'[2]Xã Tân Hòa'!N59+'[2]Xã Tân Lập'!N59+'[2]Xã Tân Phong'!N59+'[2]Xã Trung An'!N59+'[2]Xã Tự Tân'!N59+'[2]Xã Việt Hùng'!N59+'[2]Xã Việt Thuận'!N59+'[2]Xã Vũ Đoài'!N59+'[2]Xã Vũ Hội'!N59+'[2]Xã Vũ Tiến'!N59+'[2]Xã Vũ Vân'!N59+'[2]Xã Vũ Vinh'!N59+'[2]Xã Xuân Hòa'!N59</f>
        <v>0</v>
      </c>
      <c r="O59" s="129">
        <f>'[2]Phường 1'!O59+'[2]Phường 2'!O59+'[2]Phường 3'!O59+'[2]Phường An Đôn'!O59+'[2]Xã Hải Lệ'!O59+'[2]Phường Ninh Phong'!O59+'[2]Phường Ninh Sơn'!O59+'[2]Phường Phúc Thành'!O59+'[2]Phường Tân Thành'!O59+'[2]Phường Thanh Bình'!O59+'[2]Phường Vân Giang'!O59+'[2]Xã Ninh Nhất'!O59+'[2]Xã Ninh Phúc'!O59+'[2]Xã Ninh Tiến'!O59+'[2]Xã Song An'!O59+'[2]Xã Song Lãng'!O59+'[2]Xã Tam Quang'!O59+'[2]Xã Tân Hòa'!O59+'[2]Xã Tân Lập'!O59+'[2]Xã Tân Phong'!O59+'[2]Xã Trung An'!O59+'[2]Xã Tự Tân'!O59+'[2]Xã Việt Hùng'!O59+'[2]Xã Việt Thuận'!O59+'[2]Xã Vũ Đoài'!O59+'[2]Xã Vũ Hội'!O59+'[2]Xã Vũ Tiến'!O59+'[2]Xã Vũ Vân'!O59+'[2]Xã Vũ Vinh'!O59+'[2]Xã Xuân Hòa'!O59</f>
        <v>0</v>
      </c>
      <c r="P59" s="129">
        <f>'[2]Phường 1'!P59+'[2]Phường 2'!P59+'[2]Phường 3'!P59+'[2]Phường An Đôn'!P59+'[2]Xã Hải Lệ'!P59+'[2]Phường Ninh Phong'!P59+'[2]Phường Ninh Sơn'!P59+'[2]Phường Phúc Thành'!P59+'[2]Phường Tân Thành'!P59+'[2]Phường Thanh Bình'!P59+'[2]Phường Vân Giang'!P59+'[2]Xã Ninh Nhất'!P59+'[2]Xã Ninh Phúc'!P59+'[2]Xã Ninh Tiến'!P59+'[2]Xã Song An'!P59+'[2]Xã Song Lãng'!P59+'[2]Xã Tam Quang'!P59+'[2]Xã Tân Hòa'!P59+'[2]Xã Tân Lập'!P59+'[2]Xã Tân Phong'!P59+'[2]Xã Trung An'!P59+'[2]Xã Tự Tân'!P59+'[2]Xã Việt Hùng'!P59+'[2]Xã Việt Thuận'!P59+'[2]Xã Vũ Đoài'!P59+'[2]Xã Vũ Hội'!P59+'[2]Xã Vũ Tiến'!P59+'[2]Xã Vũ Vân'!P59+'[2]Xã Vũ Vinh'!P59+'[2]Xã Xuân Hòa'!P59</f>
        <v>0</v>
      </c>
      <c r="Q59" s="129">
        <f>'[2]Phường 1'!Q59+'[2]Phường 2'!Q59+'[2]Phường 3'!Q59+'[2]Phường An Đôn'!Q59+'[2]Xã Hải Lệ'!Q59+'[2]Phường Ninh Phong'!Q59+'[2]Phường Ninh Sơn'!Q59+'[2]Phường Phúc Thành'!Q59+'[2]Phường Tân Thành'!Q59+'[2]Phường Thanh Bình'!Q59+'[2]Phường Vân Giang'!Q59+'[2]Xã Ninh Nhất'!Q59+'[2]Xã Ninh Phúc'!Q59+'[2]Xã Ninh Tiến'!Q59+'[2]Xã Song An'!Q59+'[2]Xã Song Lãng'!Q59+'[2]Xã Tam Quang'!Q59+'[2]Xã Tân Hòa'!Q59+'[2]Xã Tân Lập'!Q59+'[2]Xã Tân Phong'!Q59+'[2]Xã Trung An'!Q59+'[2]Xã Tự Tân'!Q59+'[2]Xã Việt Hùng'!Q59+'[2]Xã Việt Thuận'!Q59+'[2]Xã Vũ Đoài'!Q59+'[2]Xã Vũ Hội'!Q59+'[2]Xã Vũ Tiến'!Q59+'[2]Xã Vũ Vân'!Q59+'[2]Xã Vũ Vinh'!Q59+'[2]Xã Xuân Hòa'!Q59</f>
        <v>0</v>
      </c>
      <c r="R59" s="129">
        <f>'[2]Phường 1'!R59+'[2]Phường 2'!R59+'[2]Phường 3'!R59+'[2]Phường An Đôn'!R59+'[2]Xã Hải Lệ'!R59+'[2]Phường Ninh Phong'!R59+'[2]Phường Ninh Sơn'!R59+'[2]Phường Phúc Thành'!R59+'[2]Phường Tân Thành'!R59+'[2]Phường Thanh Bình'!R59+'[2]Phường Vân Giang'!R59+'[2]Xã Ninh Nhất'!R59+'[2]Xã Ninh Phúc'!R59+'[2]Xã Ninh Tiến'!R59+'[2]Xã Song An'!R59+'[2]Xã Song Lãng'!R59+'[2]Xã Tam Quang'!R59+'[2]Xã Tân Hòa'!R59+'[2]Xã Tân Lập'!R59+'[2]Xã Tân Phong'!R59+'[2]Xã Trung An'!R59+'[2]Xã Tự Tân'!R59+'[2]Xã Việt Hùng'!R59+'[2]Xã Việt Thuận'!R59+'[2]Xã Vũ Đoài'!R59+'[2]Xã Vũ Hội'!R59+'[2]Xã Vũ Tiến'!R59+'[2]Xã Vũ Vân'!R59+'[2]Xã Vũ Vinh'!R59+'[2]Xã Xuân Hòa'!R59</f>
        <v>0</v>
      </c>
      <c r="S59" s="127">
        <f t="shared" si="27"/>
        <v>0</v>
      </c>
      <c r="T59" s="129">
        <f>'[2]Phường 1'!T59+'[2]Phường 2'!T59+'[2]Phường 3'!T59+'[2]Phường An Đôn'!T59+'[2]Xã Hải Lệ'!T59+'[2]Phường Ninh Phong'!T59+'[2]Phường Ninh Sơn'!T59+'[2]Phường Phúc Thành'!T59+'[2]Phường Tân Thành'!T59+'[2]Phường Thanh Bình'!T59+'[2]Phường Vân Giang'!T59+'[2]Xã Ninh Nhất'!T59+'[2]Xã Ninh Phúc'!T59+'[2]Xã Ninh Tiến'!T59+'[2]Xã Song An'!T59+'[2]Xã Song Lãng'!T59+'[2]Xã Tam Quang'!T59+'[2]Xã Tân Hòa'!T59+'[2]Xã Tân Lập'!T59+'[2]Xã Tân Phong'!T59+'[2]Xã Trung An'!T59+'[2]Xã Tự Tân'!T59+'[2]Xã Việt Hùng'!T59+'[2]Xã Việt Thuận'!T59+'[2]Xã Vũ Đoài'!T59+'[2]Xã Vũ Hội'!T59+'[2]Xã Vũ Tiến'!T59+'[2]Xã Vũ Vân'!T59+'[2]Xã Vũ Vinh'!T59+'[2]Xã Xuân Hòa'!T59</f>
        <v>0</v>
      </c>
      <c r="U59" s="129">
        <f>'[2]Phường 1'!U59+'[2]Phường 2'!U59+'[2]Phường 3'!U59+'[2]Phường An Đôn'!U59+'[2]Xã Hải Lệ'!U59+'[2]Phường Ninh Phong'!U59+'[2]Phường Ninh Sơn'!U59+'[2]Phường Phúc Thành'!U59+'[2]Phường Tân Thành'!U59+'[2]Phường Thanh Bình'!U59+'[2]Phường Vân Giang'!U59+'[2]Xã Ninh Nhất'!U59+'[2]Xã Ninh Phúc'!U59+'[2]Xã Ninh Tiến'!U59+'[2]Xã Song An'!U59+'[2]Xã Song Lãng'!U59+'[2]Xã Tam Quang'!U59+'[2]Xã Tân Hòa'!U59+'[2]Xã Tân Lập'!U59+'[2]Xã Tân Phong'!U59+'[2]Xã Trung An'!U59+'[2]Xã Tự Tân'!U59+'[2]Xã Việt Hùng'!U59+'[2]Xã Việt Thuận'!U59+'[2]Xã Vũ Đoài'!U59+'[2]Xã Vũ Hội'!U59+'[2]Xã Vũ Tiến'!U59+'[2]Xã Vũ Vân'!U59+'[2]Xã Vũ Vinh'!U59+'[2]Xã Xuân Hòa'!U59</f>
        <v>0</v>
      </c>
      <c r="V59" s="129">
        <f>'[2]Phường 1'!V59+'[2]Phường 2'!V59+'[2]Phường 3'!V59+'[2]Phường An Đôn'!V59+'[2]Xã Hải Lệ'!V59+'[2]Phường Ninh Phong'!V59+'[2]Phường Ninh Sơn'!V59+'[2]Phường Phúc Thành'!V59+'[2]Phường Tân Thành'!V59+'[2]Phường Thanh Bình'!V59+'[2]Phường Vân Giang'!V59+'[2]Xã Ninh Nhất'!V59+'[2]Xã Ninh Phúc'!V59+'[2]Xã Ninh Tiến'!V59+'[2]Xã Song An'!V59+'[2]Xã Song Lãng'!V59+'[2]Xã Tam Quang'!V59+'[2]Xã Tân Hòa'!V59+'[2]Xã Tân Lập'!V59+'[2]Xã Tân Phong'!V59+'[2]Xã Trung An'!V59+'[2]Xã Tự Tân'!V59+'[2]Xã Việt Hùng'!V59+'[2]Xã Việt Thuận'!V59+'[2]Xã Vũ Đoài'!V59+'[2]Xã Vũ Hội'!V59+'[2]Xã Vũ Tiến'!V59+'[2]Xã Vũ Vân'!V59+'[2]Xã Vũ Vinh'!V59+'[2]Xã Xuân Hòa'!V59</f>
        <v>0</v>
      </c>
      <c r="W59" s="129">
        <f>'[2]Phường 1'!W59+'[2]Phường 2'!W59+'[2]Phường 3'!W59+'[2]Phường An Đôn'!W59+'[2]Xã Hải Lệ'!W59+'[2]Phường Ninh Phong'!W59+'[2]Phường Ninh Sơn'!W59+'[2]Phường Phúc Thành'!W59+'[2]Phường Tân Thành'!W59+'[2]Phường Thanh Bình'!W59+'[2]Phường Vân Giang'!W59+'[2]Xã Ninh Nhất'!W59+'[2]Xã Ninh Phúc'!W59+'[2]Xã Ninh Tiến'!W59+'[2]Xã Song An'!W59+'[2]Xã Song Lãng'!W59+'[2]Xã Tam Quang'!W59+'[2]Xã Tân Hòa'!W59+'[2]Xã Tân Lập'!W59+'[2]Xã Tân Phong'!W59+'[2]Xã Trung An'!W59+'[2]Xã Tự Tân'!W59+'[2]Xã Việt Hùng'!W59+'[2]Xã Việt Thuận'!W59+'[2]Xã Vũ Đoài'!W59+'[2]Xã Vũ Hội'!W59+'[2]Xã Vũ Tiến'!W59+'[2]Xã Vũ Vân'!W59+'[2]Xã Vũ Vinh'!W59+'[2]Xã Xuân Hòa'!W59</f>
        <v>0</v>
      </c>
      <c r="X59" s="129">
        <f>'[2]Phường 1'!X59+'[2]Phường 2'!X59+'[2]Phường 3'!X59+'[2]Phường An Đôn'!X59+'[2]Xã Hải Lệ'!X59+'[2]Phường Ninh Phong'!X59+'[2]Phường Ninh Sơn'!X59+'[2]Phường Phúc Thành'!X59+'[2]Phường Tân Thành'!X59+'[2]Phường Thanh Bình'!X59+'[2]Phường Vân Giang'!X59+'[2]Xã Ninh Nhất'!X59+'[2]Xã Ninh Phúc'!X59+'[2]Xã Ninh Tiến'!X59+'[2]Xã Song An'!X59+'[2]Xã Song Lãng'!X59+'[2]Xã Tam Quang'!X59+'[2]Xã Tân Hòa'!X59+'[2]Xã Tân Lập'!X59+'[2]Xã Tân Phong'!X59+'[2]Xã Trung An'!X59+'[2]Xã Tự Tân'!X59+'[2]Xã Việt Hùng'!X59+'[2]Xã Việt Thuận'!X59+'[2]Xã Vũ Đoài'!X59+'[2]Xã Vũ Hội'!X59+'[2]Xã Vũ Tiến'!X59+'[2]Xã Vũ Vân'!X59+'[2]Xã Vũ Vinh'!X59+'[2]Xã Xuân Hòa'!X59</f>
        <v>0</v>
      </c>
      <c r="Y59" s="129">
        <f t="shared" si="29"/>
        <v>0</v>
      </c>
      <c r="Z59" s="130">
        <f>'[2]Phường 1'!Z59+'[2]Phường 2'!Z59+'[2]Phường 3'!Z59+'[2]Phường An Đôn'!Z59+'[2]Xã Hải Lệ'!Z59+'[2]Phường Ninh Phong'!Z59+'[2]Phường Ninh Sơn'!Z59+'[2]Phường Phúc Thành'!Z59+'[2]Phường Tân Thành'!Z59+'[2]Phường Thanh Bình'!Z59+'[2]Phường Vân Giang'!Z59+'[2]Xã Ninh Nhất'!Z59+'[2]Xã Ninh Phúc'!Z59+'[2]Xã Ninh Tiến'!Z59+'[2]Xã Song An'!Z59+'[2]Xã Song Lãng'!Z59+'[2]Xã Tam Quang'!Z59+'[2]Xã Tân Hòa'!Z59+'[2]Xã Tân Lập'!Z59+'[2]Xã Tân Phong'!Z59+'[2]Xã Trung An'!Z59+'[2]Xã Tự Tân'!Z59+'[2]Xã Việt Hùng'!Z59+'[2]Xã Việt Thuận'!Z59+'[2]Xã Vũ Đoài'!Z59+'[2]Xã Vũ Hội'!Z59+'[2]Xã Vũ Tiến'!Z59+'[2]Xã Vũ Vân'!Z59+'[2]Xã Vũ Vinh'!Z59+'[2]Xã Xuân Hòa'!Z59</f>
        <v>0</v>
      </c>
      <c r="AA59" s="130">
        <f>'[2]Phường 1'!AA59+'[2]Phường 2'!AA59+'[2]Phường 3'!AA59+'[2]Phường An Đôn'!AA59+'[2]Xã Hải Lệ'!AA59+'[2]Phường Ninh Phong'!AA59+'[2]Phường Ninh Sơn'!AA59+'[2]Phường Phúc Thành'!AA59+'[2]Phường Tân Thành'!AA59+'[2]Phường Thanh Bình'!AA59+'[2]Phường Vân Giang'!AA59+'[2]Xã Ninh Nhất'!AA59+'[2]Xã Ninh Phúc'!AA59+'[2]Xã Ninh Tiến'!AA59+'[2]Xã Song An'!AA59+'[2]Xã Song Lãng'!AA59+'[2]Xã Tam Quang'!AA59+'[2]Xã Tân Hòa'!AA59+'[2]Xã Tân Lập'!AA59+'[2]Xã Tân Phong'!AA59+'[2]Xã Trung An'!AA59+'[2]Xã Tự Tân'!AA59+'[2]Xã Việt Hùng'!AA59+'[2]Xã Việt Thuận'!AA59+'[2]Xã Vũ Đoài'!AA59+'[2]Xã Vũ Hội'!AA59+'[2]Xã Vũ Tiến'!AA59+'[2]Xã Vũ Vân'!AA59+'[2]Xã Vũ Vinh'!AA59+'[2]Xã Xuân Hòa'!AA59</f>
        <v>0</v>
      </c>
      <c r="AB59" s="130">
        <f>'[2]Phường 1'!AB59+'[2]Phường 2'!AB59+'[2]Phường 3'!AB59+'[2]Phường An Đôn'!AB59+'[2]Xã Hải Lệ'!AB59+'[2]Phường Ninh Phong'!AB59+'[2]Phường Ninh Sơn'!AB59+'[2]Phường Phúc Thành'!AB59+'[2]Phường Tân Thành'!AB59+'[2]Phường Thanh Bình'!AB59+'[2]Phường Vân Giang'!AB59+'[2]Xã Ninh Nhất'!AB59+'[2]Xã Ninh Phúc'!AB59+'[2]Xã Ninh Tiến'!AB59+'[2]Xã Song An'!AB59+'[2]Xã Song Lãng'!AB59+'[2]Xã Tam Quang'!AB59+'[2]Xã Tân Hòa'!AB59+'[2]Xã Tân Lập'!AB59+'[2]Xã Tân Phong'!AB59+'[2]Xã Trung An'!AB59+'[2]Xã Tự Tân'!AB59+'[2]Xã Việt Hùng'!AB59+'[2]Xã Việt Thuận'!AB59+'[2]Xã Vũ Đoài'!AB59+'[2]Xã Vũ Hội'!AB59+'[2]Xã Vũ Tiến'!AB59+'[2]Xã Vũ Vân'!AB59+'[2]Xã Vũ Vinh'!AB59+'[2]Xã Xuân Hòa'!AB59</f>
        <v>0</v>
      </c>
      <c r="AC59" s="130">
        <f>'[2]Phường 1'!AC59+'[2]Phường 2'!AC59+'[2]Phường 3'!AC59+'[2]Phường An Đôn'!AC59+'[2]Xã Hải Lệ'!AC59+'[2]Phường Ninh Phong'!AC59+'[2]Phường Ninh Sơn'!AC59+'[2]Phường Phúc Thành'!AC59+'[2]Phường Tân Thành'!AC59+'[2]Phường Thanh Bình'!AC59+'[2]Phường Vân Giang'!AC59+'[2]Xã Ninh Nhất'!AC59+'[2]Xã Ninh Phúc'!AC59+'[2]Xã Ninh Tiến'!AC59+'[2]Xã Song An'!AC59+'[2]Xã Song Lãng'!AC59+'[2]Xã Tam Quang'!AC59+'[2]Xã Tân Hòa'!AC59+'[2]Xã Tân Lập'!AC59+'[2]Xã Tân Phong'!AC59+'[2]Xã Trung An'!AC59+'[2]Xã Tự Tân'!AC59+'[2]Xã Việt Hùng'!AC59+'[2]Xã Việt Thuận'!AC59+'[2]Xã Vũ Đoài'!AC59+'[2]Xã Vũ Hội'!AC59+'[2]Xã Vũ Tiến'!AC59+'[2]Xã Vũ Vân'!AC59+'[2]Xã Vũ Vinh'!AC59+'[2]Xã Xuân Hòa'!AC59</f>
        <v>0</v>
      </c>
      <c r="AD59" s="130">
        <f>'[2]Phường 1'!AD59+'[2]Phường 2'!AD59+'[2]Phường 3'!AD59+'[2]Phường An Đôn'!AD59+'[2]Xã Hải Lệ'!AD59+'[2]Phường Ninh Phong'!AD59+'[2]Phường Ninh Sơn'!AD59+'[2]Phường Phúc Thành'!AD59+'[2]Phường Tân Thành'!AD59+'[2]Phường Thanh Bình'!AD59+'[2]Phường Vân Giang'!AD59+'[2]Xã Ninh Nhất'!AD59+'[2]Xã Ninh Phúc'!AD59+'[2]Xã Ninh Tiến'!AD59+'[2]Xã Song An'!AD59+'[2]Xã Song Lãng'!AD59+'[2]Xã Tam Quang'!AD59+'[2]Xã Tân Hòa'!AD59+'[2]Xã Tân Lập'!AD59+'[2]Xã Tân Phong'!AD59+'[2]Xã Trung An'!AD59+'[2]Xã Tự Tân'!AD59+'[2]Xã Việt Hùng'!AD59+'[2]Xã Việt Thuận'!AD59+'[2]Xã Vũ Đoài'!AD59+'[2]Xã Vũ Hội'!AD59+'[2]Xã Vũ Tiến'!AD59+'[2]Xã Vũ Vân'!AD59+'[2]Xã Vũ Vinh'!AD59+'[2]Xã Xuân Hòa'!AD59</f>
        <v>0</v>
      </c>
      <c r="AE59" s="130">
        <f>'[2]Phường 1'!AE59+'[2]Phường 2'!AE59+'[2]Phường 3'!AE59+'[2]Phường An Đôn'!AE59+'[2]Xã Hải Lệ'!AE59+'[2]Phường Ninh Phong'!AE59+'[2]Phường Ninh Sơn'!AE59+'[2]Phường Phúc Thành'!AE59+'[2]Phường Tân Thành'!AE59+'[2]Phường Thanh Bình'!AE59+'[2]Phường Vân Giang'!AE59+'[2]Xã Ninh Nhất'!AE59+'[2]Xã Ninh Phúc'!AE59+'[2]Xã Ninh Tiến'!AE59+'[2]Xã Song An'!AE59+'[2]Xã Song Lãng'!AE59+'[2]Xã Tam Quang'!AE59+'[2]Xã Tân Hòa'!AE59+'[2]Xã Tân Lập'!AE59+'[2]Xã Tân Phong'!AE59+'[2]Xã Trung An'!AE59+'[2]Xã Tự Tân'!AE59+'[2]Xã Việt Hùng'!AE59+'[2]Xã Việt Thuận'!AE59+'[2]Xã Vũ Đoài'!AE59+'[2]Xã Vũ Hội'!AE59+'[2]Xã Vũ Tiến'!AE59+'[2]Xã Vũ Vân'!AE59+'[2]Xã Vũ Vinh'!AE59+'[2]Xã Xuân Hòa'!AE59</f>
        <v>0</v>
      </c>
      <c r="AF59" s="130">
        <f>'[2]Phường 1'!AF59+'[2]Phường 2'!AF59+'[2]Phường 3'!AF59+'[2]Phường An Đôn'!AF59+'[2]Xã Hải Lệ'!AF59+'[2]Phường Ninh Phong'!AF59+'[2]Phường Ninh Sơn'!AF59+'[2]Phường Phúc Thành'!AF59+'[2]Phường Tân Thành'!AF59+'[2]Phường Thanh Bình'!AF59+'[2]Phường Vân Giang'!AF59+'[2]Xã Ninh Nhất'!AF59+'[2]Xã Ninh Phúc'!AF59+'[2]Xã Ninh Tiến'!AF59+'[2]Xã Song An'!AF59+'[2]Xã Song Lãng'!AF59+'[2]Xã Tam Quang'!AF59+'[2]Xã Tân Hòa'!AF59+'[2]Xã Tân Lập'!AF59+'[2]Xã Tân Phong'!AF59+'[2]Xã Trung An'!AF59+'[2]Xã Tự Tân'!AF59+'[2]Xã Việt Hùng'!AF59+'[2]Xã Việt Thuận'!AF59+'[2]Xã Vũ Đoài'!AF59+'[2]Xã Vũ Hội'!AF59+'[2]Xã Vũ Tiến'!AF59+'[2]Xã Vũ Vân'!AF59+'[2]Xã Vũ Vinh'!AF59+'[2]Xã Xuân Hòa'!AF59</f>
        <v>0</v>
      </c>
      <c r="AG59" s="130">
        <f>'[2]Phường 1'!AG59+'[2]Phường 2'!AG59+'[2]Phường 3'!AG59+'[2]Phường An Đôn'!AG59+'[2]Xã Hải Lệ'!AG59+'[2]Phường Ninh Phong'!AG59+'[2]Phường Ninh Sơn'!AG59+'[2]Phường Phúc Thành'!AG59+'[2]Phường Tân Thành'!AG59+'[2]Phường Thanh Bình'!AG59+'[2]Phường Vân Giang'!AG59+'[2]Xã Ninh Nhất'!AG59+'[2]Xã Ninh Phúc'!AG59+'[2]Xã Ninh Tiến'!AG59+'[2]Xã Song An'!AG59+'[2]Xã Song Lãng'!AG59+'[2]Xã Tam Quang'!AG59+'[2]Xã Tân Hòa'!AG59+'[2]Xã Tân Lập'!AG59+'[2]Xã Tân Phong'!AG59+'[2]Xã Trung An'!AG59+'[2]Xã Tự Tân'!AG59+'[2]Xã Việt Hùng'!AG59+'[2]Xã Việt Thuận'!AG59+'[2]Xã Vũ Đoài'!AG59+'[2]Xã Vũ Hội'!AG59+'[2]Xã Vũ Tiến'!AG59+'[2]Xã Vũ Vân'!AG59+'[2]Xã Vũ Vinh'!AG59+'[2]Xã Xuân Hòa'!AG59</f>
        <v>0</v>
      </c>
      <c r="AH59" s="130">
        <f>'[2]Phường 1'!AH59+'[2]Phường 2'!AH59+'[2]Phường 3'!AH59+'[2]Phường An Đôn'!AH59+'[2]Xã Hải Lệ'!AH59+'[2]Phường Ninh Phong'!AH59+'[2]Phường Ninh Sơn'!AH59+'[2]Phường Phúc Thành'!AH59+'[2]Phường Tân Thành'!AH59+'[2]Phường Thanh Bình'!AH59+'[2]Phường Vân Giang'!AH59+'[2]Xã Ninh Nhất'!AH59+'[2]Xã Ninh Phúc'!AH59+'[2]Xã Ninh Tiến'!AH59+'[2]Xã Song An'!AH59+'[2]Xã Song Lãng'!AH59+'[2]Xã Tam Quang'!AH59+'[2]Xã Tân Hòa'!AH59+'[2]Xã Tân Lập'!AH59+'[2]Xã Tân Phong'!AH59+'[2]Xã Trung An'!AH59+'[2]Xã Tự Tân'!AH59+'[2]Xã Việt Hùng'!AH59+'[2]Xã Việt Thuận'!AH59+'[2]Xã Vũ Đoài'!AH59+'[2]Xã Vũ Hội'!AH59+'[2]Xã Vũ Tiến'!AH59+'[2]Xã Vũ Vân'!AH59+'[2]Xã Vũ Vinh'!AH59+'[2]Xã Xuân Hòa'!AH59</f>
        <v>0</v>
      </c>
      <c r="AI59" s="130">
        <f>'[2]Phường 1'!AI59+'[2]Phường 2'!AI59+'[2]Phường 3'!AI59+'[2]Phường An Đôn'!AI59+'[2]Xã Hải Lệ'!AI59+'[2]Phường Ninh Phong'!AI59+'[2]Phường Ninh Sơn'!AI59+'[2]Phường Phúc Thành'!AI59+'[2]Phường Tân Thành'!AI59+'[2]Phường Thanh Bình'!AI59+'[2]Phường Vân Giang'!AI59+'[2]Xã Ninh Nhất'!AI59+'[2]Xã Ninh Phúc'!AI59+'[2]Xã Ninh Tiến'!AI59+'[2]Xã Song An'!AI59+'[2]Xã Song Lãng'!AI59+'[2]Xã Tam Quang'!AI59+'[2]Xã Tân Hòa'!AI59+'[2]Xã Tân Lập'!AI59+'[2]Xã Tân Phong'!AI59+'[2]Xã Trung An'!AI59+'[2]Xã Tự Tân'!AI59+'[2]Xã Việt Hùng'!AI59+'[2]Xã Việt Thuận'!AI59+'[2]Xã Vũ Đoài'!AI59+'[2]Xã Vũ Hội'!AI59+'[2]Xã Vũ Tiến'!AI59+'[2]Xã Vũ Vân'!AI59+'[2]Xã Vũ Vinh'!AI59+'[2]Xã Xuân Hòa'!AI59</f>
        <v>0</v>
      </c>
      <c r="AJ59" s="129">
        <f t="shared" si="30"/>
        <v>0</v>
      </c>
      <c r="AK59" s="130">
        <f>'[2]Phường 1'!AK59+'[2]Phường 2'!AK59+'[2]Phường 3'!AK59+'[2]Phường An Đôn'!AK59+'[2]Xã Hải Lệ'!AK59+'[2]Phường Ninh Phong'!AK59+'[2]Phường Ninh Sơn'!AK59+'[2]Phường Phúc Thành'!AK59+'[2]Phường Tân Thành'!AK59+'[2]Phường Thanh Bình'!AK59+'[2]Phường Vân Giang'!AK59+'[2]Xã Ninh Nhất'!AK59+'[2]Xã Ninh Phúc'!AK59+'[2]Xã Ninh Tiến'!AK59+'[2]Xã Song An'!AK59+'[2]Xã Song Lãng'!AK59+'[2]Xã Tam Quang'!AK59+'[2]Xã Tân Hòa'!AK59+'[2]Xã Tân Lập'!AK59+'[2]Xã Tân Phong'!AK59+'[2]Xã Trung An'!AK59+'[2]Xã Tự Tân'!AK59+'[2]Xã Việt Hùng'!AK59+'[2]Xã Việt Thuận'!AK59+'[2]Xã Vũ Đoài'!AK59+'[2]Xã Vũ Hội'!AK59+'[2]Xã Vũ Tiến'!AK59+'[2]Xã Vũ Vân'!AK59+'[2]Xã Vũ Vinh'!AK59+'[2]Xã Xuân Hòa'!AK59</f>
        <v>0</v>
      </c>
      <c r="AL59" s="130">
        <f>'[2]Phường 1'!AL59+'[2]Phường 2'!AL59+'[2]Phường 3'!AL59+'[2]Phường An Đôn'!AL59+'[2]Xã Hải Lệ'!AL59+'[2]Phường Ninh Phong'!AL59+'[2]Phường Ninh Sơn'!AL59+'[2]Phường Phúc Thành'!AL59+'[2]Phường Tân Thành'!AL59+'[2]Phường Thanh Bình'!AL59+'[2]Phường Vân Giang'!AL59+'[2]Xã Ninh Nhất'!AL59+'[2]Xã Ninh Phúc'!AL59+'[2]Xã Ninh Tiến'!AL59+'[2]Xã Song An'!AL59+'[2]Xã Song Lãng'!AL59+'[2]Xã Tam Quang'!AL59+'[2]Xã Tân Hòa'!AL59+'[2]Xã Tân Lập'!AL59+'[2]Xã Tân Phong'!AL59+'[2]Xã Trung An'!AL59+'[2]Xã Tự Tân'!AL59+'[2]Xã Việt Hùng'!AL59+'[2]Xã Việt Thuận'!AL59+'[2]Xã Vũ Đoài'!AL59+'[2]Xã Vũ Hội'!AL59+'[2]Xã Vũ Tiến'!AL59+'[2]Xã Vũ Vân'!AL59+'[2]Xã Vũ Vinh'!AL59+'[2]Xã Xuân Hòa'!AL59</f>
        <v>0</v>
      </c>
      <c r="AM59" s="130">
        <f>'[2]Phường 1'!AM59+'[2]Phường 2'!AM59+'[2]Phường 3'!AM59+'[2]Phường An Đôn'!AM59+'[2]Xã Hải Lệ'!AM59+'[2]Phường Ninh Phong'!AM59+'[2]Phường Ninh Sơn'!AM59+'[2]Phường Phúc Thành'!AM59+'[2]Phường Tân Thành'!AM59+'[2]Phường Thanh Bình'!AM59+'[2]Phường Vân Giang'!AM59+'[2]Xã Ninh Nhất'!AM59+'[2]Xã Ninh Phúc'!AM59+'[2]Xã Ninh Tiến'!AM59+'[2]Xã Song An'!AM59+'[2]Xã Song Lãng'!AM59+'[2]Xã Tam Quang'!AM59+'[2]Xã Tân Hòa'!AM59+'[2]Xã Tân Lập'!AM59+'[2]Xã Tân Phong'!AM59+'[2]Xã Trung An'!AM59+'[2]Xã Tự Tân'!AM59+'[2]Xã Việt Hùng'!AM59+'[2]Xã Việt Thuận'!AM59+'[2]Xã Vũ Đoài'!AM59+'[2]Xã Vũ Hội'!AM59+'[2]Xã Vũ Tiến'!AM59+'[2]Xã Vũ Vân'!AM59+'[2]Xã Vũ Vinh'!AM59+'[2]Xã Xuân Hòa'!AM59</f>
        <v>0</v>
      </c>
      <c r="AN59" s="130">
        <f>'[2]Phường 1'!AN59+'[2]Phường 2'!AN59+'[2]Phường 3'!AN59+'[2]Phường An Đôn'!AN59+'[2]Xã Hải Lệ'!AN59+'[2]Phường Ninh Phong'!AN59+'[2]Phường Ninh Sơn'!AN59+'[2]Phường Phúc Thành'!AN59+'[2]Phường Tân Thành'!AN59+'[2]Phường Thanh Bình'!AN59+'[2]Phường Vân Giang'!AN59+'[2]Xã Ninh Nhất'!AN59+'[2]Xã Ninh Phúc'!AN59+'[2]Xã Ninh Tiến'!AN59+'[2]Xã Song An'!AN59+'[2]Xã Song Lãng'!AN59+'[2]Xã Tam Quang'!AN59+'[2]Xã Tân Hòa'!AN59+'[2]Xã Tân Lập'!AN59+'[2]Xã Tân Phong'!AN59+'[2]Xã Trung An'!AN59+'[2]Xã Tự Tân'!AN59+'[2]Xã Việt Hùng'!AN59+'[2]Xã Việt Thuận'!AN59+'[2]Xã Vũ Đoài'!AN59+'[2]Xã Vũ Hội'!AN59+'[2]Xã Vũ Tiến'!AN59+'[2]Xã Vũ Vân'!AN59+'[2]Xã Vũ Vinh'!AN59+'[2]Xã Xuân Hòa'!AN59</f>
        <v>0</v>
      </c>
      <c r="AO59" s="130">
        <f>'[2]Phường 1'!AO59+'[2]Phường 2'!AO59+'[2]Phường 3'!AO59+'[2]Phường An Đôn'!AO59+'[2]Xã Hải Lệ'!AO59+'[2]Phường Ninh Phong'!AO59+'[2]Phường Ninh Sơn'!AO59+'[2]Phường Phúc Thành'!AO59+'[2]Phường Tân Thành'!AO59+'[2]Phường Thanh Bình'!AO59+'[2]Phường Vân Giang'!AO59+'[2]Xã Ninh Nhất'!AO59+'[2]Xã Ninh Phúc'!AO59+'[2]Xã Ninh Tiến'!AO59+'[2]Xã Song An'!AO59+'[2]Xã Song Lãng'!AO59+'[2]Xã Tam Quang'!AO59+'[2]Xã Tân Hòa'!AO59+'[2]Xã Tân Lập'!AO59+'[2]Xã Tân Phong'!AO59+'[2]Xã Trung An'!AO59+'[2]Xã Tự Tân'!AO59+'[2]Xã Việt Hùng'!AO59+'[2]Xã Việt Thuận'!AO59+'[2]Xã Vũ Đoài'!AO59+'[2]Xã Vũ Hội'!AO59+'[2]Xã Vũ Tiến'!AO59+'[2]Xã Vũ Vân'!AO59+'[2]Xã Vũ Vinh'!AO59+'[2]Xã Xuân Hòa'!AO59</f>
        <v>0</v>
      </c>
      <c r="AP59" s="130">
        <f>'[2]Phường 1'!AP59+'[2]Phường 2'!AP59+'[2]Phường 3'!AP59+'[2]Phường An Đôn'!AP59+'[2]Xã Hải Lệ'!AP59+'[2]Phường Ninh Phong'!AP59+'[2]Phường Ninh Sơn'!AP59+'[2]Phường Phúc Thành'!AP59+'[2]Phường Tân Thành'!AP59+'[2]Phường Thanh Bình'!AP59+'[2]Phường Vân Giang'!AP59+'[2]Xã Ninh Nhất'!AP59+'[2]Xã Ninh Phúc'!AP59+'[2]Xã Ninh Tiến'!AP59+'[2]Xã Song An'!AP59+'[2]Xã Song Lãng'!AP59+'[2]Xã Tam Quang'!AP59+'[2]Xã Tân Hòa'!AP59+'[2]Xã Tân Lập'!AP59+'[2]Xã Tân Phong'!AP59+'[2]Xã Trung An'!AP59+'[2]Xã Tự Tân'!AP59+'[2]Xã Việt Hùng'!AP59+'[2]Xã Việt Thuận'!AP59+'[2]Xã Vũ Đoài'!AP59+'[2]Xã Vũ Hội'!AP59+'[2]Xã Vũ Tiến'!AP59+'[2]Xã Vũ Vân'!AP59+'[2]Xã Vũ Vinh'!AP59+'[2]Xã Xuân Hòa'!AP59</f>
        <v>0</v>
      </c>
      <c r="AQ59" s="129">
        <f>SUM(BA59:BA59)+SUM(AR59:AY59)</f>
        <v>0</v>
      </c>
      <c r="AR59" s="130">
        <f>'[2]Phường 1'!AR59+'[2]Phường 2'!AR59+'[2]Phường 3'!AR59+'[2]Phường An Đôn'!AR59+'[2]Xã Hải Lệ'!AR59+'[2]Phường Ninh Phong'!AR59+'[2]Phường Ninh Sơn'!AR59+'[2]Phường Phúc Thành'!AR59+'[2]Phường Tân Thành'!AR59+'[2]Phường Thanh Bình'!AR59+'[2]Phường Vân Giang'!AR59+'[2]Xã Ninh Nhất'!AR59+'[2]Xã Ninh Phúc'!AR59+'[2]Xã Ninh Tiến'!AR59+'[2]Xã Song An'!AR59+'[2]Xã Song Lãng'!AR59+'[2]Xã Tam Quang'!AR59+'[2]Xã Tân Hòa'!AR59+'[2]Xã Tân Lập'!AR59+'[2]Xã Tân Phong'!AR59+'[2]Xã Trung An'!AR59+'[2]Xã Tự Tân'!AR59+'[2]Xã Việt Hùng'!AR59+'[2]Xã Việt Thuận'!AR59+'[2]Xã Vũ Đoài'!AR59+'[2]Xã Vũ Hội'!AR59+'[2]Xã Vũ Tiến'!AR59+'[2]Xã Vũ Vân'!AR59+'[2]Xã Vũ Vinh'!AR59+'[2]Xã Xuân Hòa'!AR59</f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43">
        <v>1.675324</v>
      </c>
      <c r="BA59" s="130">
        <v>0</v>
      </c>
      <c r="BB59" s="129">
        <v>0</v>
      </c>
      <c r="BC59" s="129">
        <v>0</v>
      </c>
      <c r="BD59" s="129">
        <v>0</v>
      </c>
      <c r="BE59" s="129">
        <v>0</v>
      </c>
      <c r="BF59" s="130">
        <v>0</v>
      </c>
      <c r="BG59" s="130">
        <v>0</v>
      </c>
      <c r="BH59" s="129">
        <v>0</v>
      </c>
      <c r="BI59" s="127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29">
        <v>0</v>
      </c>
      <c r="BP59" s="131">
        <v>0</v>
      </c>
      <c r="BQ59" s="131">
        <v>1.675324</v>
      </c>
      <c r="BR59" s="92">
        <f>'17-CH'!$G59</f>
        <v>1.675324</v>
      </c>
      <c r="BS59" s="116">
        <f t="shared" si="1"/>
        <v>0</v>
      </c>
    </row>
    <row r="60" spans="1:71" ht="30">
      <c r="A60" s="126" t="s">
        <v>137</v>
      </c>
      <c r="B60" s="88" t="s">
        <v>163</v>
      </c>
      <c r="C60" s="87" t="s">
        <v>87</v>
      </c>
      <c r="D60" s="129">
        <f>'[2]01CH'!D60</f>
        <v>4.3878450000000004</v>
      </c>
      <c r="E60" s="127">
        <f t="shared" si="28"/>
        <v>0</v>
      </c>
      <c r="F60" s="129">
        <f t="shared" si="14"/>
        <v>0</v>
      </c>
      <c r="G60" s="129">
        <f>'[2]Phường 1'!G60+'[2]Phường 2'!G60+'[2]Phường 3'!G60+'[2]Phường An Đôn'!G60+'[2]Xã Hải Lệ'!G60+'[2]Phường Ninh Phong'!G60+'[2]Phường Ninh Sơn'!G60+'[2]Phường Phúc Thành'!G60+'[2]Phường Tân Thành'!G60+'[2]Phường Thanh Bình'!G60+'[2]Phường Vân Giang'!G60+'[2]Xã Ninh Nhất'!G60+'[2]Xã Ninh Phúc'!G60+'[2]Xã Ninh Tiến'!G60+'[2]Xã Song An'!G60+'[2]Xã Song Lãng'!G60+'[2]Xã Tam Quang'!G60+'[2]Xã Tân Hòa'!G60+'[2]Xã Tân Lập'!G60+'[2]Xã Tân Phong'!G60+'[2]Xã Trung An'!G60+'[2]Xã Tự Tân'!G60+'[2]Xã Việt Hùng'!G60+'[2]Xã Việt Thuận'!G60+'[2]Xã Vũ Đoài'!G60+'[2]Xã Vũ Hội'!G60+'[2]Xã Vũ Tiến'!G60+'[2]Xã Vũ Vân'!G60+'[2]Xã Vũ Vinh'!G60+'[2]Xã Xuân Hòa'!G60</f>
        <v>0</v>
      </c>
      <c r="H60" s="129">
        <f>'[2]Phường 1'!H60+'[2]Phường 2'!H60+'[2]Phường 3'!H60+'[2]Phường An Đôn'!H60+'[2]Xã Hải Lệ'!H60+'[2]Phường Ninh Phong'!H60+'[2]Phường Ninh Sơn'!H60+'[2]Phường Phúc Thành'!H60+'[2]Phường Tân Thành'!H60+'[2]Phường Thanh Bình'!H60+'[2]Phường Vân Giang'!H60+'[2]Xã Ninh Nhất'!H60+'[2]Xã Ninh Phúc'!H60+'[2]Xã Ninh Tiến'!H60+'[2]Xã Song An'!H60+'[2]Xã Song Lãng'!H60+'[2]Xã Tam Quang'!H60+'[2]Xã Tân Hòa'!H60+'[2]Xã Tân Lập'!H60+'[2]Xã Tân Phong'!H60+'[2]Xã Trung An'!H60+'[2]Xã Tự Tân'!H60+'[2]Xã Việt Hùng'!H60+'[2]Xã Việt Thuận'!H60+'[2]Xã Vũ Đoài'!H60+'[2]Xã Vũ Hội'!H60+'[2]Xã Vũ Tiến'!H60+'[2]Xã Vũ Vân'!H60+'[2]Xã Vũ Vinh'!H60+'[2]Xã Xuân Hòa'!H60</f>
        <v>0</v>
      </c>
      <c r="I60" s="129">
        <f>'[2]Phường 1'!I60+'[2]Phường 2'!I60+'[2]Phường 3'!I60+'[2]Phường An Đôn'!I60+'[2]Xã Hải Lệ'!I60+'[2]Phường Ninh Phong'!I60+'[2]Phường Ninh Sơn'!I60+'[2]Phường Phúc Thành'!I60+'[2]Phường Tân Thành'!I60+'[2]Phường Thanh Bình'!I60+'[2]Phường Vân Giang'!I60+'[2]Xã Ninh Nhất'!I60+'[2]Xã Ninh Phúc'!I60+'[2]Xã Ninh Tiến'!I60+'[2]Xã Song An'!I60+'[2]Xã Song Lãng'!I60+'[2]Xã Tam Quang'!I60+'[2]Xã Tân Hòa'!I60+'[2]Xã Tân Lập'!I60+'[2]Xã Tân Phong'!I60+'[2]Xã Trung An'!I60+'[2]Xã Tự Tân'!I60+'[2]Xã Việt Hùng'!I60+'[2]Xã Việt Thuận'!I60+'[2]Xã Vũ Đoài'!I60+'[2]Xã Vũ Hội'!I60+'[2]Xã Vũ Tiến'!I60+'[2]Xã Vũ Vân'!I60+'[2]Xã Vũ Vinh'!I60+'[2]Xã Xuân Hòa'!I60</f>
        <v>0</v>
      </c>
      <c r="J60" s="129">
        <f>'[2]Phường 1'!J60+'[2]Phường 2'!J60+'[2]Phường 3'!J60+'[2]Phường An Đôn'!J60+'[2]Xã Hải Lệ'!J60+'[2]Phường Ninh Phong'!J60+'[2]Phường Ninh Sơn'!J60+'[2]Phường Phúc Thành'!J60+'[2]Phường Tân Thành'!J60+'[2]Phường Thanh Bình'!J60+'[2]Phường Vân Giang'!J60+'[2]Xã Ninh Nhất'!J60+'[2]Xã Ninh Phúc'!J60+'[2]Xã Ninh Tiến'!J60+'[2]Xã Song An'!J60+'[2]Xã Song Lãng'!J60+'[2]Xã Tam Quang'!J60+'[2]Xã Tân Hòa'!J60+'[2]Xã Tân Lập'!J60+'[2]Xã Tân Phong'!J60+'[2]Xã Trung An'!J60+'[2]Xã Tự Tân'!J60+'[2]Xã Việt Hùng'!J60+'[2]Xã Việt Thuận'!J60+'[2]Xã Vũ Đoài'!J60+'[2]Xã Vũ Hội'!J60+'[2]Xã Vũ Tiến'!J60+'[2]Xã Vũ Vân'!J60+'[2]Xã Vũ Vinh'!J60+'[2]Xã Xuân Hòa'!J60</f>
        <v>0</v>
      </c>
      <c r="K60" s="129">
        <f>'[2]Phường 1'!K60+'[2]Phường 2'!K60+'[2]Phường 3'!K60+'[2]Phường An Đôn'!K60+'[2]Xã Hải Lệ'!K60+'[2]Phường Ninh Phong'!K60+'[2]Phường Ninh Sơn'!K60+'[2]Phường Phúc Thành'!K60+'[2]Phường Tân Thành'!K60+'[2]Phường Thanh Bình'!K60+'[2]Phường Vân Giang'!K60+'[2]Xã Ninh Nhất'!K60+'[2]Xã Ninh Phúc'!K60+'[2]Xã Ninh Tiến'!K60+'[2]Xã Song An'!K60+'[2]Xã Song Lãng'!K60+'[2]Xã Tam Quang'!K60+'[2]Xã Tân Hòa'!K60+'[2]Xã Tân Lập'!K60+'[2]Xã Tân Phong'!K60+'[2]Xã Trung An'!K60+'[2]Xã Tự Tân'!K60+'[2]Xã Việt Hùng'!K60+'[2]Xã Việt Thuận'!K60+'[2]Xã Vũ Đoài'!K60+'[2]Xã Vũ Hội'!K60+'[2]Xã Vũ Tiến'!K60+'[2]Xã Vũ Vân'!K60+'[2]Xã Vũ Vinh'!K60+'[2]Xã Xuân Hòa'!K60</f>
        <v>0</v>
      </c>
      <c r="L60" s="129">
        <f>'[2]Phường 1'!L60+'[2]Phường 2'!L60+'[2]Phường 3'!L60+'[2]Phường An Đôn'!L60+'[2]Xã Hải Lệ'!L60+'[2]Phường Ninh Phong'!L60+'[2]Phường Ninh Sơn'!L60+'[2]Phường Phúc Thành'!L60+'[2]Phường Tân Thành'!L60+'[2]Phường Thanh Bình'!L60+'[2]Phường Vân Giang'!L60+'[2]Xã Ninh Nhất'!L60+'[2]Xã Ninh Phúc'!L60+'[2]Xã Ninh Tiến'!L60+'[2]Xã Song An'!L60+'[2]Xã Song Lãng'!L60+'[2]Xã Tam Quang'!L60+'[2]Xã Tân Hòa'!L60+'[2]Xã Tân Lập'!L60+'[2]Xã Tân Phong'!L60+'[2]Xã Trung An'!L60+'[2]Xã Tự Tân'!L60+'[2]Xã Việt Hùng'!L60+'[2]Xã Việt Thuận'!L60+'[2]Xã Vũ Đoài'!L60+'[2]Xã Vũ Hội'!L60+'[2]Xã Vũ Tiến'!L60+'[2]Xã Vũ Vân'!L60+'[2]Xã Vũ Vinh'!L60+'[2]Xã Xuân Hòa'!L60</f>
        <v>0</v>
      </c>
      <c r="M60" s="129">
        <f>'[2]Phường 1'!M60+'[2]Phường 2'!M60+'[2]Phường 3'!M60+'[2]Phường An Đôn'!M60+'[2]Xã Hải Lệ'!M60+'[2]Phường Ninh Phong'!M60+'[2]Phường Ninh Sơn'!M60+'[2]Phường Phúc Thành'!M60+'[2]Phường Tân Thành'!M60+'[2]Phường Thanh Bình'!M60+'[2]Phường Vân Giang'!M60+'[2]Xã Ninh Nhất'!M60+'[2]Xã Ninh Phúc'!M60+'[2]Xã Ninh Tiến'!M60+'[2]Xã Song An'!M60+'[2]Xã Song Lãng'!M60+'[2]Xã Tam Quang'!M60+'[2]Xã Tân Hòa'!M60+'[2]Xã Tân Lập'!M60+'[2]Xã Tân Phong'!M60+'[2]Xã Trung An'!M60+'[2]Xã Tự Tân'!M60+'[2]Xã Việt Hùng'!M60+'[2]Xã Việt Thuận'!M60+'[2]Xã Vũ Đoài'!M60+'[2]Xã Vũ Hội'!M60+'[2]Xã Vũ Tiến'!M60+'[2]Xã Vũ Vân'!M60+'[2]Xã Vũ Vinh'!M60+'[2]Xã Xuân Hòa'!M60</f>
        <v>0</v>
      </c>
      <c r="N60" s="130">
        <f>'[2]Phường 1'!N60+'[2]Phường 2'!N60+'[2]Phường 3'!N60+'[2]Phường An Đôn'!N60+'[2]Xã Hải Lệ'!N60+'[2]Phường Ninh Phong'!N60+'[2]Phường Ninh Sơn'!N60+'[2]Phường Phúc Thành'!N60+'[2]Phường Tân Thành'!N60+'[2]Phường Thanh Bình'!N60+'[2]Phường Vân Giang'!N60+'[2]Xã Ninh Nhất'!N60+'[2]Xã Ninh Phúc'!N60+'[2]Xã Ninh Tiến'!N60+'[2]Xã Song An'!N60+'[2]Xã Song Lãng'!N60+'[2]Xã Tam Quang'!N60+'[2]Xã Tân Hòa'!N60+'[2]Xã Tân Lập'!N60+'[2]Xã Tân Phong'!N60+'[2]Xã Trung An'!N60+'[2]Xã Tự Tân'!N60+'[2]Xã Việt Hùng'!N60+'[2]Xã Việt Thuận'!N60+'[2]Xã Vũ Đoài'!N60+'[2]Xã Vũ Hội'!N60+'[2]Xã Vũ Tiến'!N60+'[2]Xã Vũ Vân'!N60+'[2]Xã Vũ Vinh'!N60+'[2]Xã Xuân Hòa'!N60</f>
        <v>0</v>
      </c>
      <c r="O60" s="129">
        <f>'[2]Phường 1'!O60+'[2]Phường 2'!O60+'[2]Phường 3'!O60+'[2]Phường An Đôn'!O60+'[2]Xã Hải Lệ'!O60+'[2]Phường Ninh Phong'!O60+'[2]Phường Ninh Sơn'!O60+'[2]Phường Phúc Thành'!O60+'[2]Phường Tân Thành'!O60+'[2]Phường Thanh Bình'!O60+'[2]Phường Vân Giang'!O60+'[2]Xã Ninh Nhất'!O60+'[2]Xã Ninh Phúc'!O60+'[2]Xã Ninh Tiến'!O60+'[2]Xã Song An'!O60+'[2]Xã Song Lãng'!O60+'[2]Xã Tam Quang'!O60+'[2]Xã Tân Hòa'!O60+'[2]Xã Tân Lập'!O60+'[2]Xã Tân Phong'!O60+'[2]Xã Trung An'!O60+'[2]Xã Tự Tân'!O60+'[2]Xã Việt Hùng'!O60+'[2]Xã Việt Thuận'!O60+'[2]Xã Vũ Đoài'!O60+'[2]Xã Vũ Hội'!O60+'[2]Xã Vũ Tiến'!O60+'[2]Xã Vũ Vân'!O60+'[2]Xã Vũ Vinh'!O60+'[2]Xã Xuân Hòa'!O60</f>
        <v>0</v>
      </c>
      <c r="P60" s="129">
        <f>'[2]Phường 1'!P60+'[2]Phường 2'!P60+'[2]Phường 3'!P60+'[2]Phường An Đôn'!P60+'[2]Xã Hải Lệ'!P60+'[2]Phường Ninh Phong'!P60+'[2]Phường Ninh Sơn'!P60+'[2]Phường Phúc Thành'!P60+'[2]Phường Tân Thành'!P60+'[2]Phường Thanh Bình'!P60+'[2]Phường Vân Giang'!P60+'[2]Xã Ninh Nhất'!P60+'[2]Xã Ninh Phúc'!P60+'[2]Xã Ninh Tiến'!P60+'[2]Xã Song An'!P60+'[2]Xã Song Lãng'!P60+'[2]Xã Tam Quang'!P60+'[2]Xã Tân Hòa'!P60+'[2]Xã Tân Lập'!P60+'[2]Xã Tân Phong'!P60+'[2]Xã Trung An'!P60+'[2]Xã Tự Tân'!P60+'[2]Xã Việt Hùng'!P60+'[2]Xã Việt Thuận'!P60+'[2]Xã Vũ Đoài'!P60+'[2]Xã Vũ Hội'!P60+'[2]Xã Vũ Tiến'!P60+'[2]Xã Vũ Vân'!P60+'[2]Xã Vũ Vinh'!P60+'[2]Xã Xuân Hòa'!P60</f>
        <v>0</v>
      </c>
      <c r="Q60" s="129">
        <f>'[2]Phường 1'!Q60+'[2]Phường 2'!Q60+'[2]Phường 3'!Q60+'[2]Phường An Đôn'!Q60+'[2]Xã Hải Lệ'!Q60+'[2]Phường Ninh Phong'!Q60+'[2]Phường Ninh Sơn'!Q60+'[2]Phường Phúc Thành'!Q60+'[2]Phường Tân Thành'!Q60+'[2]Phường Thanh Bình'!Q60+'[2]Phường Vân Giang'!Q60+'[2]Xã Ninh Nhất'!Q60+'[2]Xã Ninh Phúc'!Q60+'[2]Xã Ninh Tiến'!Q60+'[2]Xã Song An'!Q60+'[2]Xã Song Lãng'!Q60+'[2]Xã Tam Quang'!Q60+'[2]Xã Tân Hòa'!Q60+'[2]Xã Tân Lập'!Q60+'[2]Xã Tân Phong'!Q60+'[2]Xã Trung An'!Q60+'[2]Xã Tự Tân'!Q60+'[2]Xã Việt Hùng'!Q60+'[2]Xã Việt Thuận'!Q60+'[2]Xã Vũ Đoài'!Q60+'[2]Xã Vũ Hội'!Q60+'[2]Xã Vũ Tiến'!Q60+'[2]Xã Vũ Vân'!Q60+'[2]Xã Vũ Vinh'!Q60+'[2]Xã Xuân Hòa'!Q60</f>
        <v>0</v>
      </c>
      <c r="R60" s="129">
        <f>'[2]Phường 1'!R60+'[2]Phường 2'!R60+'[2]Phường 3'!R60+'[2]Phường An Đôn'!R60+'[2]Xã Hải Lệ'!R60+'[2]Phường Ninh Phong'!R60+'[2]Phường Ninh Sơn'!R60+'[2]Phường Phúc Thành'!R60+'[2]Phường Tân Thành'!R60+'[2]Phường Thanh Bình'!R60+'[2]Phường Vân Giang'!R60+'[2]Xã Ninh Nhất'!R60+'[2]Xã Ninh Phúc'!R60+'[2]Xã Ninh Tiến'!R60+'[2]Xã Song An'!R60+'[2]Xã Song Lãng'!R60+'[2]Xã Tam Quang'!R60+'[2]Xã Tân Hòa'!R60+'[2]Xã Tân Lập'!R60+'[2]Xã Tân Phong'!R60+'[2]Xã Trung An'!R60+'[2]Xã Tự Tân'!R60+'[2]Xã Việt Hùng'!R60+'[2]Xã Việt Thuận'!R60+'[2]Xã Vũ Đoài'!R60+'[2]Xã Vũ Hội'!R60+'[2]Xã Vũ Tiến'!R60+'[2]Xã Vũ Vân'!R60+'[2]Xã Vũ Vinh'!R60+'[2]Xã Xuân Hòa'!R60</f>
        <v>0</v>
      </c>
      <c r="S60" s="127">
        <f t="shared" si="27"/>
        <v>0</v>
      </c>
      <c r="T60" s="129">
        <f>'[2]Phường 1'!T60+'[2]Phường 2'!T60+'[2]Phường 3'!T60+'[2]Phường An Đôn'!T60+'[2]Xã Hải Lệ'!T60+'[2]Phường Ninh Phong'!T60+'[2]Phường Ninh Sơn'!T60+'[2]Phường Phúc Thành'!T60+'[2]Phường Tân Thành'!T60+'[2]Phường Thanh Bình'!T60+'[2]Phường Vân Giang'!T60+'[2]Xã Ninh Nhất'!T60+'[2]Xã Ninh Phúc'!T60+'[2]Xã Ninh Tiến'!T60+'[2]Xã Song An'!T60+'[2]Xã Song Lãng'!T60+'[2]Xã Tam Quang'!T60+'[2]Xã Tân Hòa'!T60+'[2]Xã Tân Lập'!T60+'[2]Xã Tân Phong'!T60+'[2]Xã Trung An'!T60+'[2]Xã Tự Tân'!T60+'[2]Xã Việt Hùng'!T60+'[2]Xã Việt Thuận'!T60+'[2]Xã Vũ Đoài'!T60+'[2]Xã Vũ Hội'!T60+'[2]Xã Vũ Tiến'!T60+'[2]Xã Vũ Vân'!T60+'[2]Xã Vũ Vinh'!T60+'[2]Xã Xuân Hòa'!T60</f>
        <v>0</v>
      </c>
      <c r="U60" s="129">
        <f>'[2]Phường 1'!U60+'[2]Phường 2'!U60+'[2]Phường 3'!U60+'[2]Phường An Đôn'!U60+'[2]Xã Hải Lệ'!U60+'[2]Phường Ninh Phong'!U60+'[2]Phường Ninh Sơn'!U60+'[2]Phường Phúc Thành'!U60+'[2]Phường Tân Thành'!U60+'[2]Phường Thanh Bình'!U60+'[2]Phường Vân Giang'!U60+'[2]Xã Ninh Nhất'!U60+'[2]Xã Ninh Phúc'!U60+'[2]Xã Ninh Tiến'!U60+'[2]Xã Song An'!U60+'[2]Xã Song Lãng'!U60+'[2]Xã Tam Quang'!U60+'[2]Xã Tân Hòa'!U60+'[2]Xã Tân Lập'!U60+'[2]Xã Tân Phong'!U60+'[2]Xã Trung An'!U60+'[2]Xã Tự Tân'!U60+'[2]Xã Việt Hùng'!U60+'[2]Xã Việt Thuận'!U60+'[2]Xã Vũ Đoài'!U60+'[2]Xã Vũ Hội'!U60+'[2]Xã Vũ Tiến'!U60+'[2]Xã Vũ Vân'!U60+'[2]Xã Vũ Vinh'!U60+'[2]Xã Xuân Hòa'!U60</f>
        <v>0</v>
      </c>
      <c r="V60" s="129">
        <f>'[2]Phường 1'!V60+'[2]Phường 2'!V60+'[2]Phường 3'!V60+'[2]Phường An Đôn'!V60+'[2]Xã Hải Lệ'!V60+'[2]Phường Ninh Phong'!V60+'[2]Phường Ninh Sơn'!V60+'[2]Phường Phúc Thành'!V60+'[2]Phường Tân Thành'!V60+'[2]Phường Thanh Bình'!V60+'[2]Phường Vân Giang'!V60+'[2]Xã Ninh Nhất'!V60+'[2]Xã Ninh Phúc'!V60+'[2]Xã Ninh Tiến'!V60+'[2]Xã Song An'!V60+'[2]Xã Song Lãng'!V60+'[2]Xã Tam Quang'!V60+'[2]Xã Tân Hòa'!V60+'[2]Xã Tân Lập'!V60+'[2]Xã Tân Phong'!V60+'[2]Xã Trung An'!V60+'[2]Xã Tự Tân'!V60+'[2]Xã Việt Hùng'!V60+'[2]Xã Việt Thuận'!V60+'[2]Xã Vũ Đoài'!V60+'[2]Xã Vũ Hội'!V60+'[2]Xã Vũ Tiến'!V60+'[2]Xã Vũ Vân'!V60+'[2]Xã Vũ Vinh'!V60+'[2]Xã Xuân Hòa'!V60</f>
        <v>0</v>
      </c>
      <c r="W60" s="129">
        <f>'[2]Phường 1'!W60+'[2]Phường 2'!W60+'[2]Phường 3'!W60+'[2]Phường An Đôn'!W60+'[2]Xã Hải Lệ'!W60+'[2]Phường Ninh Phong'!W60+'[2]Phường Ninh Sơn'!W60+'[2]Phường Phúc Thành'!W60+'[2]Phường Tân Thành'!W60+'[2]Phường Thanh Bình'!W60+'[2]Phường Vân Giang'!W60+'[2]Xã Ninh Nhất'!W60+'[2]Xã Ninh Phúc'!W60+'[2]Xã Ninh Tiến'!W60+'[2]Xã Song An'!W60+'[2]Xã Song Lãng'!W60+'[2]Xã Tam Quang'!W60+'[2]Xã Tân Hòa'!W60+'[2]Xã Tân Lập'!W60+'[2]Xã Tân Phong'!W60+'[2]Xã Trung An'!W60+'[2]Xã Tự Tân'!W60+'[2]Xã Việt Hùng'!W60+'[2]Xã Việt Thuận'!W60+'[2]Xã Vũ Đoài'!W60+'[2]Xã Vũ Hội'!W60+'[2]Xã Vũ Tiến'!W60+'[2]Xã Vũ Vân'!W60+'[2]Xã Vũ Vinh'!W60+'[2]Xã Xuân Hòa'!W60</f>
        <v>0</v>
      </c>
      <c r="X60" s="129">
        <f>'[2]Phường 1'!X60+'[2]Phường 2'!X60+'[2]Phường 3'!X60+'[2]Phường An Đôn'!X60+'[2]Xã Hải Lệ'!X60+'[2]Phường Ninh Phong'!X60+'[2]Phường Ninh Sơn'!X60+'[2]Phường Phúc Thành'!X60+'[2]Phường Tân Thành'!X60+'[2]Phường Thanh Bình'!X60+'[2]Phường Vân Giang'!X60+'[2]Xã Ninh Nhất'!X60+'[2]Xã Ninh Phúc'!X60+'[2]Xã Ninh Tiến'!X60+'[2]Xã Song An'!X60+'[2]Xã Song Lãng'!X60+'[2]Xã Tam Quang'!X60+'[2]Xã Tân Hòa'!X60+'[2]Xã Tân Lập'!X60+'[2]Xã Tân Phong'!X60+'[2]Xã Trung An'!X60+'[2]Xã Tự Tân'!X60+'[2]Xã Việt Hùng'!X60+'[2]Xã Việt Thuận'!X60+'[2]Xã Vũ Đoài'!X60+'[2]Xã Vũ Hội'!X60+'[2]Xã Vũ Tiến'!X60+'[2]Xã Vũ Vân'!X60+'[2]Xã Vũ Vinh'!X60+'[2]Xã Xuân Hòa'!X60</f>
        <v>0</v>
      </c>
      <c r="Y60" s="129">
        <f t="shared" si="29"/>
        <v>0</v>
      </c>
      <c r="Z60" s="130">
        <f>'[2]Phường 1'!Z60+'[2]Phường 2'!Z60+'[2]Phường 3'!Z60+'[2]Phường An Đôn'!Z60+'[2]Xã Hải Lệ'!Z60+'[2]Phường Ninh Phong'!Z60+'[2]Phường Ninh Sơn'!Z60+'[2]Phường Phúc Thành'!Z60+'[2]Phường Tân Thành'!Z60+'[2]Phường Thanh Bình'!Z60+'[2]Phường Vân Giang'!Z60+'[2]Xã Ninh Nhất'!Z60+'[2]Xã Ninh Phúc'!Z60+'[2]Xã Ninh Tiến'!Z60+'[2]Xã Song An'!Z60+'[2]Xã Song Lãng'!Z60+'[2]Xã Tam Quang'!Z60+'[2]Xã Tân Hòa'!Z60+'[2]Xã Tân Lập'!Z60+'[2]Xã Tân Phong'!Z60+'[2]Xã Trung An'!Z60+'[2]Xã Tự Tân'!Z60+'[2]Xã Việt Hùng'!Z60+'[2]Xã Việt Thuận'!Z60+'[2]Xã Vũ Đoài'!Z60+'[2]Xã Vũ Hội'!Z60+'[2]Xã Vũ Tiến'!Z60+'[2]Xã Vũ Vân'!Z60+'[2]Xã Vũ Vinh'!Z60+'[2]Xã Xuân Hòa'!Z60</f>
        <v>0</v>
      </c>
      <c r="AA60" s="130">
        <f>'[2]Phường 1'!AA60+'[2]Phường 2'!AA60+'[2]Phường 3'!AA60+'[2]Phường An Đôn'!AA60+'[2]Xã Hải Lệ'!AA60+'[2]Phường Ninh Phong'!AA60+'[2]Phường Ninh Sơn'!AA60+'[2]Phường Phúc Thành'!AA60+'[2]Phường Tân Thành'!AA60+'[2]Phường Thanh Bình'!AA60+'[2]Phường Vân Giang'!AA60+'[2]Xã Ninh Nhất'!AA60+'[2]Xã Ninh Phúc'!AA60+'[2]Xã Ninh Tiến'!AA60+'[2]Xã Song An'!AA60+'[2]Xã Song Lãng'!AA60+'[2]Xã Tam Quang'!AA60+'[2]Xã Tân Hòa'!AA60+'[2]Xã Tân Lập'!AA60+'[2]Xã Tân Phong'!AA60+'[2]Xã Trung An'!AA60+'[2]Xã Tự Tân'!AA60+'[2]Xã Việt Hùng'!AA60+'[2]Xã Việt Thuận'!AA60+'[2]Xã Vũ Đoài'!AA60+'[2]Xã Vũ Hội'!AA60+'[2]Xã Vũ Tiến'!AA60+'[2]Xã Vũ Vân'!AA60+'[2]Xã Vũ Vinh'!AA60+'[2]Xã Xuân Hòa'!AA60</f>
        <v>0</v>
      </c>
      <c r="AB60" s="130">
        <f>'[2]Phường 1'!AB60+'[2]Phường 2'!AB60+'[2]Phường 3'!AB60+'[2]Phường An Đôn'!AB60+'[2]Xã Hải Lệ'!AB60+'[2]Phường Ninh Phong'!AB60+'[2]Phường Ninh Sơn'!AB60+'[2]Phường Phúc Thành'!AB60+'[2]Phường Tân Thành'!AB60+'[2]Phường Thanh Bình'!AB60+'[2]Phường Vân Giang'!AB60+'[2]Xã Ninh Nhất'!AB60+'[2]Xã Ninh Phúc'!AB60+'[2]Xã Ninh Tiến'!AB60+'[2]Xã Song An'!AB60+'[2]Xã Song Lãng'!AB60+'[2]Xã Tam Quang'!AB60+'[2]Xã Tân Hòa'!AB60+'[2]Xã Tân Lập'!AB60+'[2]Xã Tân Phong'!AB60+'[2]Xã Trung An'!AB60+'[2]Xã Tự Tân'!AB60+'[2]Xã Việt Hùng'!AB60+'[2]Xã Việt Thuận'!AB60+'[2]Xã Vũ Đoài'!AB60+'[2]Xã Vũ Hội'!AB60+'[2]Xã Vũ Tiến'!AB60+'[2]Xã Vũ Vân'!AB60+'[2]Xã Vũ Vinh'!AB60+'[2]Xã Xuân Hòa'!AB60</f>
        <v>0</v>
      </c>
      <c r="AC60" s="130">
        <f>'[2]Phường 1'!AC60+'[2]Phường 2'!AC60+'[2]Phường 3'!AC60+'[2]Phường An Đôn'!AC60+'[2]Xã Hải Lệ'!AC60+'[2]Phường Ninh Phong'!AC60+'[2]Phường Ninh Sơn'!AC60+'[2]Phường Phúc Thành'!AC60+'[2]Phường Tân Thành'!AC60+'[2]Phường Thanh Bình'!AC60+'[2]Phường Vân Giang'!AC60+'[2]Xã Ninh Nhất'!AC60+'[2]Xã Ninh Phúc'!AC60+'[2]Xã Ninh Tiến'!AC60+'[2]Xã Song An'!AC60+'[2]Xã Song Lãng'!AC60+'[2]Xã Tam Quang'!AC60+'[2]Xã Tân Hòa'!AC60+'[2]Xã Tân Lập'!AC60+'[2]Xã Tân Phong'!AC60+'[2]Xã Trung An'!AC60+'[2]Xã Tự Tân'!AC60+'[2]Xã Việt Hùng'!AC60+'[2]Xã Việt Thuận'!AC60+'[2]Xã Vũ Đoài'!AC60+'[2]Xã Vũ Hội'!AC60+'[2]Xã Vũ Tiến'!AC60+'[2]Xã Vũ Vân'!AC60+'[2]Xã Vũ Vinh'!AC60+'[2]Xã Xuân Hòa'!AC60</f>
        <v>0</v>
      </c>
      <c r="AD60" s="130">
        <f>'[2]Phường 1'!AD60+'[2]Phường 2'!AD60+'[2]Phường 3'!AD60+'[2]Phường An Đôn'!AD60+'[2]Xã Hải Lệ'!AD60+'[2]Phường Ninh Phong'!AD60+'[2]Phường Ninh Sơn'!AD60+'[2]Phường Phúc Thành'!AD60+'[2]Phường Tân Thành'!AD60+'[2]Phường Thanh Bình'!AD60+'[2]Phường Vân Giang'!AD60+'[2]Xã Ninh Nhất'!AD60+'[2]Xã Ninh Phúc'!AD60+'[2]Xã Ninh Tiến'!AD60+'[2]Xã Song An'!AD60+'[2]Xã Song Lãng'!AD60+'[2]Xã Tam Quang'!AD60+'[2]Xã Tân Hòa'!AD60+'[2]Xã Tân Lập'!AD60+'[2]Xã Tân Phong'!AD60+'[2]Xã Trung An'!AD60+'[2]Xã Tự Tân'!AD60+'[2]Xã Việt Hùng'!AD60+'[2]Xã Việt Thuận'!AD60+'[2]Xã Vũ Đoài'!AD60+'[2]Xã Vũ Hội'!AD60+'[2]Xã Vũ Tiến'!AD60+'[2]Xã Vũ Vân'!AD60+'[2]Xã Vũ Vinh'!AD60+'[2]Xã Xuân Hòa'!AD60</f>
        <v>0</v>
      </c>
      <c r="AE60" s="130">
        <f>'[2]Phường 1'!AE60+'[2]Phường 2'!AE60+'[2]Phường 3'!AE60+'[2]Phường An Đôn'!AE60+'[2]Xã Hải Lệ'!AE60+'[2]Phường Ninh Phong'!AE60+'[2]Phường Ninh Sơn'!AE60+'[2]Phường Phúc Thành'!AE60+'[2]Phường Tân Thành'!AE60+'[2]Phường Thanh Bình'!AE60+'[2]Phường Vân Giang'!AE60+'[2]Xã Ninh Nhất'!AE60+'[2]Xã Ninh Phúc'!AE60+'[2]Xã Ninh Tiến'!AE60+'[2]Xã Song An'!AE60+'[2]Xã Song Lãng'!AE60+'[2]Xã Tam Quang'!AE60+'[2]Xã Tân Hòa'!AE60+'[2]Xã Tân Lập'!AE60+'[2]Xã Tân Phong'!AE60+'[2]Xã Trung An'!AE60+'[2]Xã Tự Tân'!AE60+'[2]Xã Việt Hùng'!AE60+'[2]Xã Việt Thuận'!AE60+'[2]Xã Vũ Đoài'!AE60+'[2]Xã Vũ Hội'!AE60+'[2]Xã Vũ Tiến'!AE60+'[2]Xã Vũ Vân'!AE60+'[2]Xã Vũ Vinh'!AE60+'[2]Xã Xuân Hòa'!AE60</f>
        <v>0</v>
      </c>
      <c r="AF60" s="130">
        <f>'[2]Phường 1'!AF60+'[2]Phường 2'!AF60+'[2]Phường 3'!AF60+'[2]Phường An Đôn'!AF60+'[2]Xã Hải Lệ'!AF60+'[2]Phường Ninh Phong'!AF60+'[2]Phường Ninh Sơn'!AF60+'[2]Phường Phúc Thành'!AF60+'[2]Phường Tân Thành'!AF60+'[2]Phường Thanh Bình'!AF60+'[2]Phường Vân Giang'!AF60+'[2]Xã Ninh Nhất'!AF60+'[2]Xã Ninh Phúc'!AF60+'[2]Xã Ninh Tiến'!AF60+'[2]Xã Song An'!AF60+'[2]Xã Song Lãng'!AF60+'[2]Xã Tam Quang'!AF60+'[2]Xã Tân Hòa'!AF60+'[2]Xã Tân Lập'!AF60+'[2]Xã Tân Phong'!AF60+'[2]Xã Trung An'!AF60+'[2]Xã Tự Tân'!AF60+'[2]Xã Việt Hùng'!AF60+'[2]Xã Việt Thuận'!AF60+'[2]Xã Vũ Đoài'!AF60+'[2]Xã Vũ Hội'!AF60+'[2]Xã Vũ Tiến'!AF60+'[2]Xã Vũ Vân'!AF60+'[2]Xã Vũ Vinh'!AF60+'[2]Xã Xuân Hòa'!AF60</f>
        <v>0</v>
      </c>
      <c r="AG60" s="130">
        <f>'[2]Phường 1'!AG60+'[2]Phường 2'!AG60+'[2]Phường 3'!AG60+'[2]Phường An Đôn'!AG60+'[2]Xã Hải Lệ'!AG60+'[2]Phường Ninh Phong'!AG60+'[2]Phường Ninh Sơn'!AG60+'[2]Phường Phúc Thành'!AG60+'[2]Phường Tân Thành'!AG60+'[2]Phường Thanh Bình'!AG60+'[2]Phường Vân Giang'!AG60+'[2]Xã Ninh Nhất'!AG60+'[2]Xã Ninh Phúc'!AG60+'[2]Xã Ninh Tiến'!AG60+'[2]Xã Song An'!AG60+'[2]Xã Song Lãng'!AG60+'[2]Xã Tam Quang'!AG60+'[2]Xã Tân Hòa'!AG60+'[2]Xã Tân Lập'!AG60+'[2]Xã Tân Phong'!AG60+'[2]Xã Trung An'!AG60+'[2]Xã Tự Tân'!AG60+'[2]Xã Việt Hùng'!AG60+'[2]Xã Việt Thuận'!AG60+'[2]Xã Vũ Đoài'!AG60+'[2]Xã Vũ Hội'!AG60+'[2]Xã Vũ Tiến'!AG60+'[2]Xã Vũ Vân'!AG60+'[2]Xã Vũ Vinh'!AG60+'[2]Xã Xuân Hòa'!AG60</f>
        <v>0</v>
      </c>
      <c r="AH60" s="130">
        <f>'[2]Phường 1'!AH60+'[2]Phường 2'!AH60+'[2]Phường 3'!AH60+'[2]Phường An Đôn'!AH60+'[2]Xã Hải Lệ'!AH60+'[2]Phường Ninh Phong'!AH60+'[2]Phường Ninh Sơn'!AH60+'[2]Phường Phúc Thành'!AH60+'[2]Phường Tân Thành'!AH60+'[2]Phường Thanh Bình'!AH60+'[2]Phường Vân Giang'!AH60+'[2]Xã Ninh Nhất'!AH60+'[2]Xã Ninh Phúc'!AH60+'[2]Xã Ninh Tiến'!AH60+'[2]Xã Song An'!AH60+'[2]Xã Song Lãng'!AH60+'[2]Xã Tam Quang'!AH60+'[2]Xã Tân Hòa'!AH60+'[2]Xã Tân Lập'!AH60+'[2]Xã Tân Phong'!AH60+'[2]Xã Trung An'!AH60+'[2]Xã Tự Tân'!AH60+'[2]Xã Việt Hùng'!AH60+'[2]Xã Việt Thuận'!AH60+'[2]Xã Vũ Đoài'!AH60+'[2]Xã Vũ Hội'!AH60+'[2]Xã Vũ Tiến'!AH60+'[2]Xã Vũ Vân'!AH60+'[2]Xã Vũ Vinh'!AH60+'[2]Xã Xuân Hòa'!AH60</f>
        <v>0</v>
      </c>
      <c r="AI60" s="130">
        <f>'[2]Phường 1'!AI60+'[2]Phường 2'!AI60+'[2]Phường 3'!AI60+'[2]Phường An Đôn'!AI60+'[2]Xã Hải Lệ'!AI60+'[2]Phường Ninh Phong'!AI60+'[2]Phường Ninh Sơn'!AI60+'[2]Phường Phúc Thành'!AI60+'[2]Phường Tân Thành'!AI60+'[2]Phường Thanh Bình'!AI60+'[2]Phường Vân Giang'!AI60+'[2]Xã Ninh Nhất'!AI60+'[2]Xã Ninh Phúc'!AI60+'[2]Xã Ninh Tiến'!AI60+'[2]Xã Song An'!AI60+'[2]Xã Song Lãng'!AI60+'[2]Xã Tam Quang'!AI60+'[2]Xã Tân Hòa'!AI60+'[2]Xã Tân Lập'!AI60+'[2]Xã Tân Phong'!AI60+'[2]Xã Trung An'!AI60+'[2]Xã Tự Tân'!AI60+'[2]Xã Việt Hùng'!AI60+'[2]Xã Việt Thuận'!AI60+'[2]Xã Vũ Đoài'!AI60+'[2]Xã Vũ Hội'!AI60+'[2]Xã Vũ Tiến'!AI60+'[2]Xã Vũ Vân'!AI60+'[2]Xã Vũ Vinh'!AI60+'[2]Xã Xuân Hòa'!AI60</f>
        <v>0</v>
      </c>
      <c r="AJ60" s="129">
        <f t="shared" si="30"/>
        <v>0</v>
      </c>
      <c r="AK60" s="130">
        <f>'[2]Phường 1'!AK60+'[2]Phường 2'!AK60+'[2]Phường 3'!AK60+'[2]Phường An Đôn'!AK60+'[2]Xã Hải Lệ'!AK60+'[2]Phường Ninh Phong'!AK60+'[2]Phường Ninh Sơn'!AK60+'[2]Phường Phúc Thành'!AK60+'[2]Phường Tân Thành'!AK60+'[2]Phường Thanh Bình'!AK60+'[2]Phường Vân Giang'!AK60+'[2]Xã Ninh Nhất'!AK60+'[2]Xã Ninh Phúc'!AK60+'[2]Xã Ninh Tiến'!AK60+'[2]Xã Song An'!AK60+'[2]Xã Song Lãng'!AK60+'[2]Xã Tam Quang'!AK60+'[2]Xã Tân Hòa'!AK60+'[2]Xã Tân Lập'!AK60+'[2]Xã Tân Phong'!AK60+'[2]Xã Trung An'!AK60+'[2]Xã Tự Tân'!AK60+'[2]Xã Việt Hùng'!AK60+'[2]Xã Việt Thuận'!AK60+'[2]Xã Vũ Đoài'!AK60+'[2]Xã Vũ Hội'!AK60+'[2]Xã Vũ Tiến'!AK60+'[2]Xã Vũ Vân'!AK60+'[2]Xã Vũ Vinh'!AK60+'[2]Xã Xuân Hòa'!AK60</f>
        <v>0</v>
      </c>
      <c r="AL60" s="130">
        <f>'[2]Phường 1'!AL60+'[2]Phường 2'!AL60+'[2]Phường 3'!AL60+'[2]Phường An Đôn'!AL60+'[2]Xã Hải Lệ'!AL60+'[2]Phường Ninh Phong'!AL60+'[2]Phường Ninh Sơn'!AL60+'[2]Phường Phúc Thành'!AL60+'[2]Phường Tân Thành'!AL60+'[2]Phường Thanh Bình'!AL60+'[2]Phường Vân Giang'!AL60+'[2]Xã Ninh Nhất'!AL60+'[2]Xã Ninh Phúc'!AL60+'[2]Xã Ninh Tiến'!AL60+'[2]Xã Song An'!AL60+'[2]Xã Song Lãng'!AL60+'[2]Xã Tam Quang'!AL60+'[2]Xã Tân Hòa'!AL60+'[2]Xã Tân Lập'!AL60+'[2]Xã Tân Phong'!AL60+'[2]Xã Trung An'!AL60+'[2]Xã Tự Tân'!AL60+'[2]Xã Việt Hùng'!AL60+'[2]Xã Việt Thuận'!AL60+'[2]Xã Vũ Đoài'!AL60+'[2]Xã Vũ Hội'!AL60+'[2]Xã Vũ Tiến'!AL60+'[2]Xã Vũ Vân'!AL60+'[2]Xã Vũ Vinh'!AL60+'[2]Xã Xuân Hòa'!AL60</f>
        <v>0</v>
      </c>
      <c r="AM60" s="130">
        <f>'[2]Phường 1'!AM60+'[2]Phường 2'!AM60+'[2]Phường 3'!AM60+'[2]Phường An Đôn'!AM60+'[2]Xã Hải Lệ'!AM60+'[2]Phường Ninh Phong'!AM60+'[2]Phường Ninh Sơn'!AM60+'[2]Phường Phúc Thành'!AM60+'[2]Phường Tân Thành'!AM60+'[2]Phường Thanh Bình'!AM60+'[2]Phường Vân Giang'!AM60+'[2]Xã Ninh Nhất'!AM60+'[2]Xã Ninh Phúc'!AM60+'[2]Xã Ninh Tiến'!AM60+'[2]Xã Song An'!AM60+'[2]Xã Song Lãng'!AM60+'[2]Xã Tam Quang'!AM60+'[2]Xã Tân Hòa'!AM60+'[2]Xã Tân Lập'!AM60+'[2]Xã Tân Phong'!AM60+'[2]Xã Trung An'!AM60+'[2]Xã Tự Tân'!AM60+'[2]Xã Việt Hùng'!AM60+'[2]Xã Việt Thuận'!AM60+'[2]Xã Vũ Đoài'!AM60+'[2]Xã Vũ Hội'!AM60+'[2]Xã Vũ Tiến'!AM60+'[2]Xã Vũ Vân'!AM60+'[2]Xã Vũ Vinh'!AM60+'[2]Xã Xuân Hòa'!AM60</f>
        <v>0</v>
      </c>
      <c r="AN60" s="130">
        <f>'[2]Phường 1'!AN60+'[2]Phường 2'!AN60+'[2]Phường 3'!AN60+'[2]Phường An Đôn'!AN60+'[2]Xã Hải Lệ'!AN60+'[2]Phường Ninh Phong'!AN60+'[2]Phường Ninh Sơn'!AN60+'[2]Phường Phúc Thành'!AN60+'[2]Phường Tân Thành'!AN60+'[2]Phường Thanh Bình'!AN60+'[2]Phường Vân Giang'!AN60+'[2]Xã Ninh Nhất'!AN60+'[2]Xã Ninh Phúc'!AN60+'[2]Xã Ninh Tiến'!AN60+'[2]Xã Song An'!AN60+'[2]Xã Song Lãng'!AN60+'[2]Xã Tam Quang'!AN60+'[2]Xã Tân Hòa'!AN60+'[2]Xã Tân Lập'!AN60+'[2]Xã Tân Phong'!AN60+'[2]Xã Trung An'!AN60+'[2]Xã Tự Tân'!AN60+'[2]Xã Việt Hùng'!AN60+'[2]Xã Việt Thuận'!AN60+'[2]Xã Vũ Đoài'!AN60+'[2]Xã Vũ Hội'!AN60+'[2]Xã Vũ Tiến'!AN60+'[2]Xã Vũ Vân'!AN60+'[2]Xã Vũ Vinh'!AN60+'[2]Xã Xuân Hòa'!AN60</f>
        <v>0</v>
      </c>
      <c r="AO60" s="130">
        <f>'[2]Phường 1'!AO60+'[2]Phường 2'!AO60+'[2]Phường 3'!AO60+'[2]Phường An Đôn'!AO60+'[2]Xã Hải Lệ'!AO60+'[2]Phường Ninh Phong'!AO60+'[2]Phường Ninh Sơn'!AO60+'[2]Phường Phúc Thành'!AO60+'[2]Phường Tân Thành'!AO60+'[2]Phường Thanh Bình'!AO60+'[2]Phường Vân Giang'!AO60+'[2]Xã Ninh Nhất'!AO60+'[2]Xã Ninh Phúc'!AO60+'[2]Xã Ninh Tiến'!AO60+'[2]Xã Song An'!AO60+'[2]Xã Song Lãng'!AO60+'[2]Xã Tam Quang'!AO60+'[2]Xã Tân Hòa'!AO60+'[2]Xã Tân Lập'!AO60+'[2]Xã Tân Phong'!AO60+'[2]Xã Trung An'!AO60+'[2]Xã Tự Tân'!AO60+'[2]Xã Việt Hùng'!AO60+'[2]Xã Việt Thuận'!AO60+'[2]Xã Vũ Đoài'!AO60+'[2]Xã Vũ Hội'!AO60+'[2]Xã Vũ Tiến'!AO60+'[2]Xã Vũ Vân'!AO60+'[2]Xã Vũ Vinh'!AO60+'[2]Xã Xuân Hòa'!AO60</f>
        <v>0</v>
      </c>
      <c r="AP60" s="130">
        <f>'[2]Phường 1'!AP60+'[2]Phường 2'!AP60+'[2]Phường 3'!AP60+'[2]Phường An Đôn'!AP60+'[2]Xã Hải Lệ'!AP60+'[2]Phường Ninh Phong'!AP60+'[2]Phường Ninh Sơn'!AP60+'[2]Phường Phúc Thành'!AP60+'[2]Phường Tân Thành'!AP60+'[2]Phường Thanh Bình'!AP60+'[2]Phường Vân Giang'!AP60+'[2]Xã Ninh Nhất'!AP60+'[2]Xã Ninh Phúc'!AP60+'[2]Xã Ninh Tiến'!AP60+'[2]Xã Song An'!AP60+'[2]Xã Song Lãng'!AP60+'[2]Xã Tam Quang'!AP60+'[2]Xã Tân Hòa'!AP60+'[2]Xã Tân Lập'!AP60+'[2]Xã Tân Phong'!AP60+'[2]Xã Trung An'!AP60+'[2]Xã Tự Tân'!AP60+'[2]Xã Việt Hùng'!AP60+'[2]Xã Việt Thuận'!AP60+'[2]Xã Vũ Đoài'!AP60+'[2]Xã Vũ Hội'!AP60+'[2]Xã Vũ Tiến'!AP60+'[2]Xã Vũ Vân'!AP60+'[2]Xã Vũ Vinh'!AP60+'[2]Xã Xuân Hòa'!AP60</f>
        <v>0</v>
      </c>
      <c r="AQ60" s="129">
        <f>SUM(AR60:AZ60)</f>
        <v>0</v>
      </c>
      <c r="AR60" s="130">
        <f>'[2]Phường 1'!AR60+'[2]Phường 2'!AR60+'[2]Phường 3'!AR60+'[2]Phường An Đôn'!AR60+'[2]Xã Hải Lệ'!AR60+'[2]Phường Ninh Phong'!AR60+'[2]Phường Ninh Sơn'!AR60+'[2]Phường Phúc Thành'!AR60+'[2]Phường Tân Thành'!AR60+'[2]Phường Thanh Bình'!AR60+'[2]Phường Vân Giang'!AR60+'[2]Xã Ninh Nhất'!AR60+'[2]Xã Ninh Phúc'!AR60+'[2]Xã Ninh Tiến'!AR60+'[2]Xã Song An'!AR60+'[2]Xã Song Lãng'!AR60+'[2]Xã Tam Quang'!AR60+'[2]Xã Tân Hòa'!AR60+'[2]Xã Tân Lập'!AR60+'[2]Xã Tân Phong'!AR60+'[2]Xã Trung An'!AR60+'[2]Xã Tự Tân'!AR60+'[2]Xã Việt Hùng'!AR60+'[2]Xã Việt Thuận'!AR60+'[2]Xã Vũ Đoài'!AR60+'[2]Xã Vũ Hội'!AR60+'[2]Xã Vũ Tiến'!AR60+'[2]Xã Vũ Vân'!AR60+'[2]Xã Vũ Vinh'!AR60+'[2]Xã Xuân Hòa'!AR60</f>
        <v>0</v>
      </c>
      <c r="AS60" s="130">
        <v>0</v>
      </c>
      <c r="AT60" s="130">
        <v>0</v>
      </c>
      <c r="AU60" s="130">
        <v>0</v>
      </c>
      <c r="AV60" s="130">
        <v>0</v>
      </c>
      <c r="AW60" s="130">
        <v>0</v>
      </c>
      <c r="AX60" s="130">
        <v>0</v>
      </c>
      <c r="AY60" s="130">
        <v>0</v>
      </c>
      <c r="AZ60" s="130">
        <v>0</v>
      </c>
      <c r="BA60" s="143">
        <v>4.3878450000000004</v>
      </c>
      <c r="BB60" s="129">
        <v>0</v>
      </c>
      <c r="BC60" s="129">
        <v>0</v>
      </c>
      <c r="BD60" s="129">
        <v>0</v>
      </c>
      <c r="BE60" s="129">
        <v>0</v>
      </c>
      <c r="BF60" s="130">
        <v>0</v>
      </c>
      <c r="BG60" s="130">
        <v>0</v>
      </c>
      <c r="BH60" s="129">
        <v>0</v>
      </c>
      <c r="BI60" s="127">
        <v>0</v>
      </c>
      <c r="BJ60" s="130">
        <v>0</v>
      </c>
      <c r="BK60" s="130">
        <v>0</v>
      </c>
      <c r="BL60" s="130">
        <v>0</v>
      </c>
      <c r="BM60" s="130">
        <v>0</v>
      </c>
      <c r="BN60" s="130">
        <v>0</v>
      </c>
      <c r="BO60" s="129">
        <v>0</v>
      </c>
      <c r="BP60" s="131">
        <v>0.24</v>
      </c>
      <c r="BQ60" s="131">
        <v>4.6278450000000007</v>
      </c>
      <c r="BR60" s="92">
        <f>'17-CH'!$G60</f>
        <v>4.6278450000000007</v>
      </c>
      <c r="BS60" s="116">
        <f t="shared" si="1"/>
        <v>0</v>
      </c>
    </row>
    <row r="61" spans="1:71" ht="19.899999999999999" customHeight="1">
      <c r="A61" s="126" t="s">
        <v>68</v>
      </c>
      <c r="B61" s="88" t="s">
        <v>164</v>
      </c>
      <c r="C61" s="87" t="s">
        <v>79</v>
      </c>
      <c r="D61" s="129">
        <f>'[2]01CH'!D61</f>
        <v>3.5771889999999997</v>
      </c>
      <c r="E61" s="127">
        <f t="shared" si="28"/>
        <v>0</v>
      </c>
      <c r="F61" s="129">
        <f t="shared" si="14"/>
        <v>0</v>
      </c>
      <c r="G61" s="129">
        <f>'[2]Phường 1'!G61+'[2]Phường 2'!G61+'[2]Phường 3'!G61+'[2]Phường An Đôn'!G61+'[2]Xã Hải Lệ'!G61+'[2]Phường Ninh Phong'!G61+'[2]Phường Ninh Sơn'!G61+'[2]Phường Phúc Thành'!G61+'[2]Phường Tân Thành'!G61+'[2]Phường Thanh Bình'!G61+'[2]Phường Vân Giang'!G61+'[2]Xã Ninh Nhất'!G61+'[2]Xã Ninh Phúc'!G61+'[2]Xã Ninh Tiến'!G61+'[2]Xã Song An'!G61+'[2]Xã Song Lãng'!G61+'[2]Xã Tam Quang'!G61+'[2]Xã Tân Hòa'!G61+'[2]Xã Tân Lập'!G61+'[2]Xã Tân Phong'!G61+'[2]Xã Trung An'!G61+'[2]Xã Tự Tân'!G61+'[2]Xã Việt Hùng'!G61+'[2]Xã Việt Thuận'!G61+'[2]Xã Vũ Đoài'!G61+'[2]Xã Vũ Hội'!G61+'[2]Xã Vũ Tiến'!G61+'[2]Xã Vũ Vân'!G61+'[2]Xã Vũ Vinh'!G61+'[2]Xã Xuân Hòa'!G61</f>
        <v>0</v>
      </c>
      <c r="H61" s="129">
        <f>'[2]Phường 1'!H61+'[2]Phường 2'!H61+'[2]Phường 3'!H61+'[2]Phường An Đôn'!H61+'[2]Xã Hải Lệ'!H61+'[2]Phường Ninh Phong'!H61+'[2]Phường Ninh Sơn'!H61+'[2]Phường Phúc Thành'!H61+'[2]Phường Tân Thành'!H61+'[2]Phường Thanh Bình'!H61+'[2]Phường Vân Giang'!H61+'[2]Xã Ninh Nhất'!H61+'[2]Xã Ninh Phúc'!H61+'[2]Xã Ninh Tiến'!H61+'[2]Xã Song An'!H61+'[2]Xã Song Lãng'!H61+'[2]Xã Tam Quang'!H61+'[2]Xã Tân Hòa'!H61+'[2]Xã Tân Lập'!H61+'[2]Xã Tân Phong'!H61+'[2]Xã Trung An'!H61+'[2]Xã Tự Tân'!H61+'[2]Xã Việt Hùng'!H61+'[2]Xã Việt Thuận'!H61+'[2]Xã Vũ Đoài'!H61+'[2]Xã Vũ Hội'!H61+'[2]Xã Vũ Tiến'!H61+'[2]Xã Vũ Vân'!H61+'[2]Xã Vũ Vinh'!H61+'[2]Xã Xuân Hòa'!H61</f>
        <v>0</v>
      </c>
      <c r="I61" s="129">
        <f>'[2]Phường 1'!I61+'[2]Phường 2'!I61+'[2]Phường 3'!I61+'[2]Phường An Đôn'!I61+'[2]Xã Hải Lệ'!I61+'[2]Phường Ninh Phong'!I61+'[2]Phường Ninh Sơn'!I61+'[2]Phường Phúc Thành'!I61+'[2]Phường Tân Thành'!I61+'[2]Phường Thanh Bình'!I61+'[2]Phường Vân Giang'!I61+'[2]Xã Ninh Nhất'!I61+'[2]Xã Ninh Phúc'!I61+'[2]Xã Ninh Tiến'!I61+'[2]Xã Song An'!I61+'[2]Xã Song Lãng'!I61+'[2]Xã Tam Quang'!I61+'[2]Xã Tân Hòa'!I61+'[2]Xã Tân Lập'!I61+'[2]Xã Tân Phong'!I61+'[2]Xã Trung An'!I61+'[2]Xã Tự Tân'!I61+'[2]Xã Việt Hùng'!I61+'[2]Xã Việt Thuận'!I61+'[2]Xã Vũ Đoài'!I61+'[2]Xã Vũ Hội'!I61+'[2]Xã Vũ Tiến'!I61+'[2]Xã Vũ Vân'!I61+'[2]Xã Vũ Vinh'!I61+'[2]Xã Xuân Hòa'!I61</f>
        <v>0</v>
      </c>
      <c r="J61" s="129">
        <f>'[2]Phường 1'!J61+'[2]Phường 2'!J61+'[2]Phường 3'!J61+'[2]Phường An Đôn'!J61+'[2]Xã Hải Lệ'!J61+'[2]Phường Ninh Phong'!J61+'[2]Phường Ninh Sơn'!J61+'[2]Phường Phúc Thành'!J61+'[2]Phường Tân Thành'!J61+'[2]Phường Thanh Bình'!J61+'[2]Phường Vân Giang'!J61+'[2]Xã Ninh Nhất'!J61+'[2]Xã Ninh Phúc'!J61+'[2]Xã Ninh Tiến'!J61+'[2]Xã Song An'!J61+'[2]Xã Song Lãng'!J61+'[2]Xã Tam Quang'!J61+'[2]Xã Tân Hòa'!J61+'[2]Xã Tân Lập'!J61+'[2]Xã Tân Phong'!J61+'[2]Xã Trung An'!J61+'[2]Xã Tự Tân'!J61+'[2]Xã Việt Hùng'!J61+'[2]Xã Việt Thuận'!J61+'[2]Xã Vũ Đoài'!J61+'[2]Xã Vũ Hội'!J61+'[2]Xã Vũ Tiến'!J61+'[2]Xã Vũ Vân'!J61+'[2]Xã Vũ Vinh'!J61+'[2]Xã Xuân Hòa'!J61</f>
        <v>0</v>
      </c>
      <c r="K61" s="129">
        <f>'[2]Phường 1'!K61+'[2]Phường 2'!K61+'[2]Phường 3'!K61+'[2]Phường An Đôn'!K61+'[2]Xã Hải Lệ'!K61+'[2]Phường Ninh Phong'!K61+'[2]Phường Ninh Sơn'!K61+'[2]Phường Phúc Thành'!K61+'[2]Phường Tân Thành'!K61+'[2]Phường Thanh Bình'!K61+'[2]Phường Vân Giang'!K61+'[2]Xã Ninh Nhất'!K61+'[2]Xã Ninh Phúc'!K61+'[2]Xã Ninh Tiến'!K61+'[2]Xã Song An'!K61+'[2]Xã Song Lãng'!K61+'[2]Xã Tam Quang'!K61+'[2]Xã Tân Hòa'!K61+'[2]Xã Tân Lập'!K61+'[2]Xã Tân Phong'!K61+'[2]Xã Trung An'!K61+'[2]Xã Tự Tân'!K61+'[2]Xã Việt Hùng'!K61+'[2]Xã Việt Thuận'!K61+'[2]Xã Vũ Đoài'!K61+'[2]Xã Vũ Hội'!K61+'[2]Xã Vũ Tiến'!K61+'[2]Xã Vũ Vân'!K61+'[2]Xã Vũ Vinh'!K61+'[2]Xã Xuân Hòa'!K61</f>
        <v>0</v>
      </c>
      <c r="L61" s="129">
        <f>'[2]Phường 1'!L61+'[2]Phường 2'!L61+'[2]Phường 3'!L61+'[2]Phường An Đôn'!L61+'[2]Xã Hải Lệ'!L61+'[2]Phường Ninh Phong'!L61+'[2]Phường Ninh Sơn'!L61+'[2]Phường Phúc Thành'!L61+'[2]Phường Tân Thành'!L61+'[2]Phường Thanh Bình'!L61+'[2]Phường Vân Giang'!L61+'[2]Xã Ninh Nhất'!L61+'[2]Xã Ninh Phúc'!L61+'[2]Xã Ninh Tiến'!L61+'[2]Xã Song An'!L61+'[2]Xã Song Lãng'!L61+'[2]Xã Tam Quang'!L61+'[2]Xã Tân Hòa'!L61+'[2]Xã Tân Lập'!L61+'[2]Xã Tân Phong'!L61+'[2]Xã Trung An'!L61+'[2]Xã Tự Tân'!L61+'[2]Xã Việt Hùng'!L61+'[2]Xã Việt Thuận'!L61+'[2]Xã Vũ Đoài'!L61+'[2]Xã Vũ Hội'!L61+'[2]Xã Vũ Tiến'!L61+'[2]Xã Vũ Vân'!L61+'[2]Xã Vũ Vinh'!L61+'[2]Xã Xuân Hòa'!L61</f>
        <v>0</v>
      </c>
      <c r="M61" s="129">
        <f>'[2]Phường 1'!M61+'[2]Phường 2'!M61+'[2]Phường 3'!M61+'[2]Phường An Đôn'!M61+'[2]Xã Hải Lệ'!M61+'[2]Phường Ninh Phong'!M61+'[2]Phường Ninh Sơn'!M61+'[2]Phường Phúc Thành'!M61+'[2]Phường Tân Thành'!M61+'[2]Phường Thanh Bình'!M61+'[2]Phường Vân Giang'!M61+'[2]Xã Ninh Nhất'!M61+'[2]Xã Ninh Phúc'!M61+'[2]Xã Ninh Tiến'!M61+'[2]Xã Song An'!M61+'[2]Xã Song Lãng'!M61+'[2]Xã Tam Quang'!M61+'[2]Xã Tân Hòa'!M61+'[2]Xã Tân Lập'!M61+'[2]Xã Tân Phong'!M61+'[2]Xã Trung An'!M61+'[2]Xã Tự Tân'!M61+'[2]Xã Việt Hùng'!M61+'[2]Xã Việt Thuận'!M61+'[2]Xã Vũ Đoài'!M61+'[2]Xã Vũ Hội'!M61+'[2]Xã Vũ Tiến'!M61+'[2]Xã Vũ Vân'!M61+'[2]Xã Vũ Vinh'!M61+'[2]Xã Xuân Hòa'!M61</f>
        <v>0</v>
      </c>
      <c r="N61" s="130">
        <f>'[2]Phường 1'!N61+'[2]Phường 2'!N61+'[2]Phường 3'!N61+'[2]Phường An Đôn'!N61+'[2]Xã Hải Lệ'!N61+'[2]Phường Ninh Phong'!N61+'[2]Phường Ninh Sơn'!N61+'[2]Phường Phúc Thành'!N61+'[2]Phường Tân Thành'!N61+'[2]Phường Thanh Bình'!N61+'[2]Phường Vân Giang'!N61+'[2]Xã Ninh Nhất'!N61+'[2]Xã Ninh Phúc'!N61+'[2]Xã Ninh Tiến'!N61+'[2]Xã Song An'!N61+'[2]Xã Song Lãng'!N61+'[2]Xã Tam Quang'!N61+'[2]Xã Tân Hòa'!N61+'[2]Xã Tân Lập'!N61+'[2]Xã Tân Phong'!N61+'[2]Xã Trung An'!N61+'[2]Xã Tự Tân'!N61+'[2]Xã Việt Hùng'!N61+'[2]Xã Việt Thuận'!N61+'[2]Xã Vũ Đoài'!N61+'[2]Xã Vũ Hội'!N61+'[2]Xã Vũ Tiến'!N61+'[2]Xã Vũ Vân'!N61+'[2]Xã Vũ Vinh'!N61+'[2]Xã Xuân Hòa'!N61</f>
        <v>0</v>
      </c>
      <c r="O61" s="129">
        <f>'[2]Phường 1'!O61+'[2]Phường 2'!O61+'[2]Phường 3'!O61+'[2]Phường An Đôn'!O61+'[2]Xã Hải Lệ'!O61+'[2]Phường Ninh Phong'!O61+'[2]Phường Ninh Sơn'!O61+'[2]Phường Phúc Thành'!O61+'[2]Phường Tân Thành'!O61+'[2]Phường Thanh Bình'!O61+'[2]Phường Vân Giang'!O61+'[2]Xã Ninh Nhất'!O61+'[2]Xã Ninh Phúc'!O61+'[2]Xã Ninh Tiến'!O61+'[2]Xã Song An'!O61+'[2]Xã Song Lãng'!O61+'[2]Xã Tam Quang'!O61+'[2]Xã Tân Hòa'!O61+'[2]Xã Tân Lập'!O61+'[2]Xã Tân Phong'!O61+'[2]Xã Trung An'!O61+'[2]Xã Tự Tân'!O61+'[2]Xã Việt Hùng'!O61+'[2]Xã Việt Thuận'!O61+'[2]Xã Vũ Đoài'!O61+'[2]Xã Vũ Hội'!O61+'[2]Xã Vũ Tiến'!O61+'[2]Xã Vũ Vân'!O61+'[2]Xã Vũ Vinh'!O61+'[2]Xã Xuân Hòa'!O61</f>
        <v>0</v>
      </c>
      <c r="P61" s="129">
        <f>'[2]Phường 1'!P61+'[2]Phường 2'!P61+'[2]Phường 3'!P61+'[2]Phường An Đôn'!P61+'[2]Xã Hải Lệ'!P61+'[2]Phường Ninh Phong'!P61+'[2]Phường Ninh Sơn'!P61+'[2]Phường Phúc Thành'!P61+'[2]Phường Tân Thành'!P61+'[2]Phường Thanh Bình'!P61+'[2]Phường Vân Giang'!P61+'[2]Xã Ninh Nhất'!P61+'[2]Xã Ninh Phúc'!P61+'[2]Xã Ninh Tiến'!P61+'[2]Xã Song An'!P61+'[2]Xã Song Lãng'!P61+'[2]Xã Tam Quang'!P61+'[2]Xã Tân Hòa'!P61+'[2]Xã Tân Lập'!P61+'[2]Xã Tân Phong'!P61+'[2]Xã Trung An'!P61+'[2]Xã Tự Tân'!P61+'[2]Xã Việt Hùng'!P61+'[2]Xã Việt Thuận'!P61+'[2]Xã Vũ Đoài'!P61+'[2]Xã Vũ Hội'!P61+'[2]Xã Vũ Tiến'!P61+'[2]Xã Vũ Vân'!P61+'[2]Xã Vũ Vinh'!P61+'[2]Xã Xuân Hòa'!P61</f>
        <v>0</v>
      </c>
      <c r="Q61" s="129">
        <f>'[2]Phường 1'!Q61+'[2]Phường 2'!Q61+'[2]Phường 3'!Q61+'[2]Phường An Đôn'!Q61+'[2]Xã Hải Lệ'!Q61+'[2]Phường Ninh Phong'!Q61+'[2]Phường Ninh Sơn'!Q61+'[2]Phường Phúc Thành'!Q61+'[2]Phường Tân Thành'!Q61+'[2]Phường Thanh Bình'!Q61+'[2]Phường Vân Giang'!Q61+'[2]Xã Ninh Nhất'!Q61+'[2]Xã Ninh Phúc'!Q61+'[2]Xã Ninh Tiến'!Q61+'[2]Xã Song An'!Q61+'[2]Xã Song Lãng'!Q61+'[2]Xã Tam Quang'!Q61+'[2]Xã Tân Hòa'!Q61+'[2]Xã Tân Lập'!Q61+'[2]Xã Tân Phong'!Q61+'[2]Xã Trung An'!Q61+'[2]Xã Tự Tân'!Q61+'[2]Xã Việt Hùng'!Q61+'[2]Xã Việt Thuận'!Q61+'[2]Xã Vũ Đoài'!Q61+'[2]Xã Vũ Hội'!Q61+'[2]Xã Vũ Tiến'!Q61+'[2]Xã Vũ Vân'!Q61+'[2]Xã Vũ Vinh'!Q61+'[2]Xã Xuân Hòa'!Q61</f>
        <v>0</v>
      </c>
      <c r="R61" s="129">
        <f>'[2]Phường 1'!R61+'[2]Phường 2'!R61+'[2]Phường 3'!R61+'[2]Phường An Đôn'!R61+'[2]Xã Hải Lệ'!R61+'[2]Phường Ninh Phong'!R61+'[2]Phường Ninh Sơn'!R61+'[2]Phường Phúc Thành'!R61+'[2]Phường Tân Thành'!R61+'[2]Phường Thanh Bình'!R61+'[2]Phường Vân Giang'!R61+'[2]Xã Ninh Nhất'!R61+'[2]Xã Ninh Phúc'!R61+'[2]Xã Ninh Tiến'!R61+'[2]Xã Song An'!R61+'[2]Xã Song Lãng'!R61+'[2]Xã Tam Quang'!R61+'[2]Xã Tân Hòa'!R61+'[2]Xã Tân Lập'!R61+'[2]Xã Tân Phong'!R61+'[2]Xã Trung An'!R61+'[2]Xã Tự Tân'!R61+'[2]Xã Việt Hùng'!R61+'[2]Xã Việt Thuận'!R61+'[2]Xã Vũ Đoài'!R61+'[2]Xã Vũ Hội'!R61+'[2]Xã Vũ Tiến'!R61+'[2]Xã Vũ Vân'!R61+'[2]Xã Vũ Vinh'!R61+'[2]Xã Xuân Hòa'!R61</f>
        <v>0</v>
      </c>
      <c r="S61" s="127">
        <f>SUM(T61:X61)+Y61+AJ61+AQ61+BC61+BD61+BE61+BH61</f>
        <v>0</v>
      </c>
      <c r="T61" s="129">
        <f>'[2]Phường 1'!T61+'[2]Phường 2'!T61+'[2]Phường 3'!T61+'[2]Phường An Đôn'!T61+'[2]Xã Hải Lệ'!T61+'[2]Phường Ninh Phong'!T61+'[2]Phường Ninh Sơn'!T61+'[2]Phường Phúc Thành'!T61+'[2]Phường Tân Thành'!T61+'[2]Phường Thanh Bình'!T61+'[2]Phường Vân Giang'!T61+'[2]Xã Ninh Nhất'!T61+'[2]Xã Ninh Phúc'!T61+'[2]Xã Ninh Tiến'!T61+'[2]Xã Song An'!T61+'[2]Xã Song Lãng'!T61+'[2]Xã Tam Quang'!T61+'[2]Xã Tân Hòa'!T61+'[2]Xã Tân Lập'!T61+'[2]Xã Tân Phong'!T61+'[2]Xã Trung An'!T61+'[2]Xã Tự Tân'!T61+'[2]Xã Việt Hùng'!T61+'[2]Xã Việt Thuận'!T61+'[2]Xã Vũ Đoài'!T61+'[2]Xã Vũ Hội'!T61+'[2]Xã Vũ Tiến'!T61+'[2]Xã Vũ Vân'!T61+'[2]Xã Vũ Vinh'!T61+'[2]Xã Xuân Hòa'!T61</f>
        <v>0</v>
      </c>
      <c r="U61" s="129">
        <f>'[2]Phường 1'!U61+'[2]Phường 2'!U61+'[2]Phường 3'!U61+'[2]Phường An Đôn'!U61+'[2]Xã Hải Lệ'!U61+'[2]Phường Ninh Phong'!U61+'[2]Phường Ninh Sơn'!U61+'[2]Phường Phúc Thành'!U61+'[2]Phường Tân Thành'!U61+'[2]Phường Thanh Bình'!U61+'[2]Phường Vân Giang'!U61+'[2]Xã Ninh Nhất'!U61+'[2]Xã Ninh Phúc'!U61+'[2]Xã Ninh Tiến'!U61+'[2]Xã Song An'!U61+'[2]Xã Song Lãng'!U61+'[2]Xã Tam Quang'!U61+'[2]Xã Tân Hòa'!U61+'[2]Xã Tân Lập'!U61+'[2]Xã Tân Phong'!U61+'[2]Xã Trung An'!U61+'[2]Xã Tự Tân'!U61+'[2]Xã Việt Hùng'!U61+'[2]Xã Việt Thuận'!U61+'[2]Xã Vũ Đoài'!U61+'[2]Xã Vũ Hội'!U61+'[2]Xã Vũ Tiến'!U61+'[2]Xã Vũ Vân'!U61+'[2]Xã Vũ Vinh'!U61+'[2]Xã Xuân Hòa'!U61</f>
        <v>0</v>
      </c>
      <c r="V61" s="129">
        <f>'[2]Phường 1'!V61+'[2]Phường 2'!V61+'[2]Phường 3'!V61+'[2]Phường An Đôn'!V61+'[2]Xã Hải Lệ'!V61+'[2]Phường Ninh Phong'!V61+'[2]Phường Ninh Sơn'!V61+'[2]Phường Phúc Thành'!V61+'[2]Phường Tân Thành'!V61+'[2]Phường Thanh Bình'!V61+'[2]Phường Vân Giang'!V61+'[2]Xã Ninh Nhất'!V61+'[2]Xã Ninh Phúc'!V61+'[2]Xã Ninh Tiến'!V61+'[2]Xã Song An'!V61+'[2]Xã Song Lãng'!V61+'[2]Xã Tam Quang'!V61+'[2]Xã Tân Hòa'!V61+'[2]Xã Tân Lập'!V61+'[2]Xã Tân Phong'!V61+'[2]Xã Trung An'!V61+'[2]Xã Tự Tân'!V61+'[2]Xã Việt Hùng'!V61+'[2]Xã Việt Thuận'!V61+'[2]Xã Vũ Đoài'!V61+'[2]Xã Vũ Hội'!V61+'[2]Xã Vũ Tiến'!V61+'[2]Xã Vũ Vân'!V61+'[2]Xã Vũ Vinh'!V61+'[2]Xã Xuân Hòa'!V61</f>
        <v>0</v>
      </c>
      <c r="W61" s="129">
        <f>'[2]Phường 1'!W61+'[2]Phường 2'!W61+'[2]Phường 3'!W61+'[2]Phường An Đôn'!W61+'[2]Xã Hải Lệ'!W61+'[2]Phường Ninh Phong'!W61+'[2]Phường Ninh Sơn'!W61+'[2]Phường Phúc Thành'!W61+'[2]Phường Tân Thành'!W61+'[2]Phường Thanh Bình'!W61+'[2]Phường Vân Giang'!W61+'[2]Xã Ninh Nhất'!W61+'[2]Xã Ninh Phúc'!W61+'[2]Xã Ninh Tiến'!W61+'[2]Xã Song An'!W61+'[2]Xã Song Lãng'!W61+'[2]Xã Tam Quang'!W61+'[2]Xã Tân Hòa'!W61+'[2]Xã Tân Lập'!W61+'[2]Xã Tân Phong'!W61+'[2]Xã Trung An'!W61+'[2]Xã Tự Tân'!W61+'[2]Xã Việt Hùng'!W61+'[2]Xã Việt Thuận'!W61+'[2]Xã Vũ Đoài'!W61+'[2]Xã Vũ Hội'!W61+'[2]Xã Vũ Tiến'!W61+'[2]Xã Vũ Vân'!W61+'[2]Xã Vũ Vinh'!W61+'[2]Xã Xuân Hòa'!W61</f>
        <v>0</v>
      </c>
      <c r="X61" s="129">
        <f>'[2]Phường 1'!X61+'[2]Phường 2'!X61+'[2]Phường 3'!X61+'[2]Phường An Đôn'!X61+'[2]Xã Hải Lệ'!X61+'[2]Phường Ninh Phong'!X61+'[2]Phường Ninh Sơn'!X61+'[2]Phường Phúc Thành'!X61+'[2]Phường Tân Thành'!X61+'[2]Phường Thanh Bình'!X61+'[2]Phường Vân Giang'!X61+'[2]Xã Ninh Nhất'!X61+'[2]Xã Ninh Phúc'!X61+'[2]Xã Ninh Tiến'!X61+'[2]Xã Song An'!X61+'[2]Xã Song Lãng'!X61+'[2]Xã Tam Quang'!X61+'[2]Xã Tân Hòa'!X61+'[2]Xã Tân Lập'!X61+'[2]Xã Tân Phong'!X61+'[2]Xã Trung An'!X61+'[2]Xã Tự Tân'!X61+'[2]Xã Việt Hùng'!X61+'[2]Xã Việt Thuận'!X61+'[2]Xã Vũ Đoài'!X61+'[2]Xã Vũ Hội'!X61+'[2]Xã Vũ Tiến'!X61+'[2]Xã Vũ Vân'!X61+'[2]Xã Vũ Vinh'!X61+'[2]Xã Xuân Hòa'!X61</f>
        <v>0</v>
      </c>
      <c r="Y61" s="129">
        <f t="shared" si="29"/>
        <v>0</v>
      </c>
      <c r="Z61" s="130">
        <f>'[2]Phường 1'!Z61+'[2]Phường 2'!Z61+'[2]Phường 3'!Z61+'[2]Phường An Đôn'!Z61+'[2]Xã Hải Lệ'!Z61+'[2]Phường Ninh Phong'!Z61+'[2]Phường Ninh Sơn'!Z61+'[2]Phường Phúc Thành'!Z61+'[2]Phường Tân Thành'!Z61+'[2]Phường Thanh Bình'!Z61+'[2]Phường Vân Giang'!Z61+'[2]Xã Ninh Nhất'!Z61+'[2]Xã Ninh Phúc'!Z61+'[2]Xã Ninh Tiến'!Z61+'[2]Xã Song An'!Z61+'[2]Xã Song Lãng'!Z61+'[2]Xã Tam Quang'!Z61+'[2]Xã Tân Hòa'!Z61+'[2]Xã Tân Lập'!Z61+'[2]Xã Tân Phong'!Z61+'[2]Xã Trung An'!Z61+'[2]Xã Tự Tân'!Z61+'[2]Xã Việt Hùng'!Z61+'[2]Xã Việt Thuận'!Z61+'[2]Xã Vũ Đoài'!Z61+'[2]Xã Vũ Hội'!Z61+'[2]Xã Vũ Tiến'!Z61+'[2]Xã Vũ Vân'!Z61+'[2]Xã Vũ Vinh'!Z61+'[2]Xã Xuân Hòa'!Z61</f>
        <v>0</v>
      </c>
      <c r="AA61" s="130">
        <f>'[2]Phường 1'!AA61+'[2]Phường 2'!AA61+'[2]Phường 3'!AA61+'[2]Phường An Đôn'!AA61+'[2]Xã Hải Lệ'!AA61+'[2]Phường Ninh Phong'!AA61+'[2]Phường Ninh Sơn'!AA61+'[2]Phường Phúc Thành'!AA61+'[2]Phường Tân Thành'!AA61+'[2]Phường Thanh Bình'!AA61+'[2]Phường Vân Giang'!AA61+'[2]Xã Ninh Nhất'!AA61+'[2]Xã Ninh Phúc'!AA61+'[2]Xã Ninh Tiến'!AA61+'[2]Xã Song An'!AA61+'[2]Xã Song Lãng'!AA61+'[2]Xã Tam Quang'!AA61+'[2]Xã Tân Hòa'!AA61+'[2]Xã Tân Lập'!AA61+'[2]Xã Tân Phong'!AA61+'[2]Xã Trung An'!AA61+'[2]Xã Tự Tân'!AA61+'[2]Xã Việt Hùng'!AA61+'[2]Xã Việt Thuận'!AA61+'[2]Xã Vũ Đoài'!AA61+'[2]Xã Vũ Hội'!AA61+'[2]Xã Vũ Tiến'!AA61+'[2]Xã Vũ Vân'!AA61+'[2]Xã Vũ Vinh'!AA61+'[2]Xã Xuân Hòa'!AA61</f>
        <v>0</v>
      </c>
      <c r="AB61" s="130">
        <f>'[2]Phường 1'!AB61+'[2]Phường 2'!AB61+'[2]Phường 3'!AB61+'[2]Phường An Đôn'!AB61+'[2]Xã Hải Lệ'!AB61+'[2]Phường Ninh Phong'!AB61+'[2]Phường Ninh Sơn'!AB61+'[2]Phường Phúc Thành'!AB61+'[2]Phường Tân Thành'!AB61+'[2]Phường Thanh Bình'!AB61+'[2]Phường Vân Giang'!AB61+'[2]Xã Ninh Nhất'!AB61+'[2]Xã Ninh Phúc'!AB61+'[2]Xã Ninh Tiến'!AB61+'[2]Xã Song An'!AB61+'[2]Xã Song Lãng'!AB61+'[2]Xã Tam Quang'!AB61+'[2]Xã Tân Hòa'!AB61+'[2]Xã Tân Lập'!AB61+'[2]Xã Tân Phong'!AB61+'[2]Xã Trung An'!AB61+'[2]Xã Tự Tân'!AB61+'[2]Xã Việt Hùng'!AB61+'[2]Xã Việt Thuận'!AB61+'[2]Xã Vũ Đoài'!AB61+'[2]Xã Vũ Hội'!AB61+'[2]Xã Vũ Tiến'!AB61+'[2]Xã Vũ Vân'!AB61+'[2]Xã Vũ Vinh'!AB61+'[2]Xã Xuân Hòa'!AB61</f>
        <v>0</v>
      </c>
      <c r="AC61" s="130">
        <f>'[2]Phường 1'!AC61+'[2]Phường 2'!AC61+'[2]Phường 3'!AC61+'[2]Phường An Đôn'!AC61+'[2]Xã Hải Lệ'!AC61+'[2]Phường Ninh Phong'!AC61+'[2]Phường Ninh Sơn'!AC61+'[2]Phường Phúc Thành'!AC61+'[2]Phường Tân Thành'!AC61+'[2]Phường Thanh Bình'!AC61+'[2]Phường Vân Giang'!AC61+'[2]Xã Ninh Nhất'!AC61+'[2]Xã Ninh Phúc'!AC61+'[2]Xã Ninh Tiến'!AC61+'[2]Xã Song An'!AC61+'[2]Xã Song Lãng'!AC61+'[2]Xã Tam Quang'!AC61+'[2]Xã Tân Hòa'!AC61+'[2]Xã Tân Lập'!AC61+'[2]Xã Tân Phong'!AC61+'[2]Xã Trung An'!AC61+'[2]Xã Tự Tân'!AC61+'[2]Xã Việt Hùng'!AC61+'[2]Xã Việt Thuận'!AC61+'[2]Xã Vũ Đoài'!AC61+'[2]Xã Vũ Hội'!AC61+'[2]Xã Vũ Tiến'!AC61+'[2]Xã Vũ Vân'!AC61+'[2]Xã Vũ Vinh'!AC61+'[2]Xã Xuân Hòa'!AC61</f>
        <v>0</v>
      </c>
      <c r="AD61" s="130">
        <f>'[2]Phường 1'!AD61+'[2]Phường 2'!AD61+'[2]Phường 3'!AD61+'[2]Phường An Đôn'!AD61+'[2]Xã Hải Lệ'!AD61+'[2]Phường Ninh Phong'!AD61+'[2]Phường Ninh Sơn'!AD61+'[2]Phường Phúc Thành'!AD61+'[2]Phường Tân Thành'!AD61+'[2]Phường Thanh Bình'!AD61+'[2]Phường Vân Giang'!AD61+'[2]Xã Ninh Nhất'!AD61+'[2]Xã Ninh Phúc'!AD61+'[2]Xã Ninh Tiến'!AD61+'[2]Xã Song An'!AD61+'[2]Xã Song Lãng'!AD61+'[2]Xã Tam Quang'!AD61+'[2]Xã Tân Hòa'!AD61+'[2]Xã Tân Lập'!AD61+'[2]Xã Tân Phong'!AD61+'[2]Xã Trung An'!AD61+'[2]Xã Tự Tân'!AD61+'[2]Xã Việt Hùng'!AD61+'[2]Xã Việt Thuận'!AD61+'[2]Xã Vũ Đoài'!AD61+'[2]Xã Vũ Hội'!AD61+'[2]Xã Vũ Tiến'!AD61+'[2]Xã Vũ Vân'!AD61+'[2]Xã Vũ Vinh'!AD61+'[2]Xã Xuân Hòa'!AD61</f>
        <v>0</v>
      </c>
      <c r="AE61" s="130">
        <f>'[2]Phường 1'!AE61+'[2]Phường 2'!AE61+'[2]Phường 3'!AE61+'[2]Phường An Đôn'!AE61+'[2]Xã Hải Lệ'!AE61+'[2]Phường Ninh Phong'!AE61+'[2]Phường Ninh Sơn'!AE61+'[2]Phường Phúc Thành'!AE61+'[2]Phường Tân Thành'!AE61+'[2]Phường Thanh Bình'!AE61+'[2]Phường Vân Giang'!AE61+'[2]Xã Ninh Nhất'!AE61+'[2]Xã Ninh Phúc'!AE61+'[2]Xã Ninh Tiến'!AE61+'[2]Xã Song An'!AE61+'[2]Xã Song Lãng'!AE61+'[2]Xã Tam Quang'!AE61+'[2]Xã Tân Hòa'!AE61+'[2]Xã Tân Lập'!AE61+'[2]Xã Tân Phong'!AE61+'[2]Xã Trung An'!AE61+'[2]Xã Tự Tân'!AE61+'[2]Xã Việt Hùng'!AE61+'[2]Xã Việt Thuận'!AE61+'[2]Xã Vũ Đoài'!AE61+'[2]Xã Vũ Hội'!AE61+'[2]Xã Vũ Tiến'!AE61+'[2]Xã Vũ Vân'!AE61+'[2]Xã Vũ Vinh'!AE61+'[2]Xã Xuân Hòa'!AE61</f>
        <v>0</v>
      </c>
      <c r="AF61" s="130">
        <f>'[2]Phường 1'!AF61+'[2]Phường 2'!AF61+'[2]Phường 3'!AF61+'[2]Phường An Đôn'!AF61+'[2]Xã Hải Lệ'!AF61+'[2]Phường Ninh Phong'!AF61+'[2]Phường Ninh Sơn'!AF61+'[2]Phường Phúc Thành'!AF61+'[2]Phường Tân Thành'!AF61+'[2]Phường Thanh Bình'!AF61+'[2]Phường Vân Giang'!AF61+'[2]Xã Ninh Nhất'!AF61+'[2]Xã Ninh Phúc'!AF61+'[2]Xã Ninh Tiến'!AF61+'[2]Xã Song An'!AF61+'[2]Xã Song Lãng'!AF61+'[2]Xã Tam Quang'!AF61+'[2]Xã Tân Hòa'!AF61+'[2]Xã Tân Lập'!AF61+'[2]Xã Tân Phong'!AF61+'[2]Xã Trung An'!AF61+'[2]Xã Tự Tân'!AF61+'[2]Xã Việt Hùng'!AF61+'[2]Xã Việt Thuận'!AF61+'[2]Xã Vũ Đoài'!AF61+'[2]Xã Vũ Hội'!AF61+'[2]Xã Vũ Tiến'!AF61+'[2]Xã Vũ Vân'!AF61+'[2]Xã Vũ Vinh'!AF61+'[2]Xã Xuân Hòa'!AF61</f>
        <v>0</v>
      </c>
      <c r="AG61" s="130">
        <f>'[2]Phường 1'!AG61+'[2]Phường 2'!AG61+'[2]Phường 3'!AG61+'[2]Phường An Đôn'!AG61+'[2]Xã Hải Lệ'!AG61+'[2]Phường Ninh Phong'!AG61+'[2]Phường Ninh Sơn'!AG61+'[2]Phường Phúc Thành'!AG61+'[2]Phường Tân Thành'!AG61+'[2]Phường Thanh Bình'!AG61+'[2]Phường Vân Giang'!AG61+'[2]Xã Ninh Nhất'!AG61+'[2]Xã Ninh Phúc'!AG61+'[2]Xã Ninh Tiến'!AG61+'[2]Xã Song An'!AG61+'[2]Xã Song Lãng'!AG61+'[2]Xã Tam Quang'!AG61+'[2]Xã Tân Hòa'!AG61+'[2]Xã Tân Lập'!AG61+'[2]Xã Tân Phong'!AG61+'[2]Xã Trung An'!AG61+'[2]Xã Tự Tân'!AG61+'[2]Xã Việt Hùng'!AG61+'[2]Xã Việt Thuận'!AG61+'[2]Xã Vũ Đoài'!AG61+'[2]Xã Vũ Hội'!AG61+'[2]Xã Vũ Tiến'!AG61+'[2]Xã Vũ Vân'!AG61+'[2]Xã Vũ Vinh'!AG61+'[2]Xã Xuân Hòa'!AG61</f>
        <v>0</v>
      </c>
      <c r="AH61" s="130">
        <f>'[2]Phường 1'!AH61+'[2]Phường 2'!AH61+'[2]Phường 3'!AH61+'[2]Phường An Đôn'!AH61+'[2]Xã Hải Lệ'!AH61+'[2]Phường Ninh Phong'!AH61+'[2]Phường Ninh Sơn'!AH61+'[2]Phường Phúc Thành'!AH61+'[2]Phường Tân Thành'!AH61+'[2]Phường Thanh Bình'!AH61+'[2]Phường Vân Giang'!AH61+'[2]Xã Ninh Nhất'!AH61+'[2]Xã Ninh Phúc'!AH61+'[2]Xã Ninh Tiến'!AH61+'[2]Xã Song An'!AH61+'[2]Xã Song Lãng'!AH61+'[2]Xã Tam Quang'!AH61+'[2]Xã Tân Hòa'!AH61+'[2]Xã Tân Lập'!AH61+'[2]Xã Tân Phong'!AH61+'[2]Xã Trung An'!AH61+'[2]Xã Tự Tân'!AH61+'[2]Xã Việt Hùng'!AH61+'[2]Xã Việt Thuận'!AH61+'[2]Xã Vũ Đoài'!AH61+'[2]Xã Vũ Hội'!AH61+'[2]Xã Vũ Tiến'!AH61+'[2]Xã Vũ Vân'!AH61+'[2]Xã Vũ Vinh'!AH61+'[2]Xã Xuân Hòa'!AH61</f>
        <v>0</v>
      </c>
      <c r="AI61" s="130">
        <f>'[2]Phường 1'!AI61+'[2]Phường 2'!AI61+'[2]Phường 3'!AI61+'[2]Phường An Đôn'!AI61+'[2]Xã Hải Lệ'!AI61+'[2]Phường Ninh Phong'!AI61+'[2]Phường Ninh Sơn'!AI61+'[2]Phường Phúc Thành'!AI61+'[2]Phường Tân Thành'!AI61+'[2]Phường Thanh Bình'!AI61+'[2]Phường Vân Giang'!AI61+'[2]Xã Ninh Nhất'!AI61+'[2]Xã Ninh Phúc'!AI61+'[2]Xã Ninh Tiến'!AI61+'[2]Xã Song An'!AI61+'[2]Xã Song Lãng'!AI61+'[2]Xã Tam Quang'!AI61+'[2]Xã Tân Hòa'!AI61+'[2]Xã Tân Lập'!AI61+'[2]Xã Tân Phong'!AI61+'[2]Xã Trung An'!AI61+'[2]Xã Tự Tân'!AI61+'[2]Xã Việt Hùng'!AI61+'[2]Xã Việt Thuận'!AI61+'[2]Xã Vũ Đoài'!AI61+'[2]Xã Vũ Hội'!AI61+'[2]Xã Vũ Tiến'!AI61+'[2]Xã Vũ Vân'!AI61+'[2]Xã Vũ Vinh'!AI61+'[2]Xã Xuân Hòa'!AI61</f>
        <v>0</v>
      </c>
      <c r="AJ61" s="129">
        <f t="shared" si="30"/>
        <v>0</v>
      </c>
      <c r="AK61" s="130">
        <f>'[2]Phường 1'!AK61+'[2]Phường 2'!AK61+'[2]Phường 3'!AK61+'[2]Phường An Đôn'!AK61+'[2]Xã Hải Lệ'!AK61+'[2]Phường Ninh Phong'!AK61+'[2]Phường Ninh Sơn'!AK61+'[2]Phường Phúc Thành'!AK61+'[2]Phường Tân Thành'!AK61+'[2]Phường Thanh Bình'!AK61+'[2]Phường Vân Giang'!AK61+'[2]Xã Ninh Nhất'!AK61+'[2]Xã Ninh Phúc'!AK61+'[2]Xã Ninh Tiến'!AK61+'[2]Xã Song An'!AK61+'[2]Xã Song Lãng'!AK61+'[2]Xã Tam Quang'!AK61+'[2]Xã Tân Hòa'!AK61+'[2]Xã Tân Lập'!AK61+'[2]Xã Tân Phong'!AK61+'[2]Xã Trung An'!AK61+'[2]Xã Tự Tân'!AK61+'[2]Xã Việt Hùng'!AK61+'[2]Xã Việt Thuận'!AK61+'[2]Xã Vũ Đoài'!AK61+'[2]Xã Vũ Hội'!AK61+'[2]Xã Vũ Tiến'!AK61+'[2]Xã Vũ Vân'!AK61+'[2]Xã Vũ Vinh'!AK61+'[2]Xã Xuân Hòa'!AK61</f>
        <v>0</v>
      </c>
      <c r="AL61" s="130">
        <f>'[2]Phường 1'!AL61+'[2]Phường 2'!AL61+'[2]Phường 3'!AL61+'[2]Phường An Đôn'!AL61+'[2]Xã Hải Lệ'!AL61+'[2]Phường Ninh Phong'!AL61+'[2]Phường Ninh Sơn'!AL61+'[2]Phường Phúc Thành'!AL61+'[2]Phường Tân Thành'!AL61+'[2]Phường Thanh Bình'!AL61+'[2]Phường Vân Giang'!AL61+'[2]Xã Ninh Nhất'!AL61+'[2]Xã Ninh Phúc'!AL61+'[2]Xã Ninh Tiến'!AL61+'[2]Xã Song An'!AL61+'[2]Xã Song Lãng'!AL61+'[2]Xã Tam Quang'!AL61+'[2]Xã Tân Hòa'!AL61+'[2]Xã Tân Lập'!AL61+'[2]Xã Tân Phong'!AL61+'[2]Xã Trung An'!AL61+'[2]Xã Tự Tân'!AL61+'[2]Xã Việt Hùng'!AL61+'[2]Xã Việt Thuận'!AL61+'[2]Xã Vũ Đoài'!AL61+'[2]Xã Vũ Hội'!AL61+'[2]Xã Vũ Tiến'!AL61+'[2]Xã Vũ Vân'!AL61+'[2]Xã Vũ Vinh'!AL61+'[2]Xã Xuân Hòa'!AL61</f>
        <v>0</v>
      </c>
      <c r="AM61" s="130">
        <f>'[2]Phường 1'!AM61+'[2]Phường 2'!AM61+'[2]Phường 3'!AM61+'[2]Phường An Đôn'!AM61+'[2]Xã Hải Lệ'!AM61+'[2]Phường Ninh Phong'!AM61+'[2]Phường Ninh Sơn'!AM61+'[2]Phường Phúc Thành'!AM61+'[2]Phường Tân Thành'!AM61+'[2]Phường Thanh Bình'!AM61+'[2]Phường Vân Giang'!AM61+'[2]Xã Ninh Nhất'!AM61+'[2]Xã Ninh Phúc'!AM61+'[2]Xã Ninh Tiến'!AM61+'[2]Xã Song An'!AM61+'[2]Xã Song Lãng'!AM61+'[2]Xã Tam Quang'!AM61+'[2]Xã Tân Hòa'!AM61+'[2]Xã Tân Lập'!AM61+'[2]Xã Tân Phong'!AM61+'[2]Xã Trung An'!AM61+'[2]Xã Tự Tân'!AM61+'[2]Xã Việt Hùng'!AM61+'[2]Xã Việt Thuận'!AM61+'[2]Xã Vũ Đoài'!AM61+'[2]Xã Vũ Hội'!AM61+'[2]Xã Vũ Tiến'!AM61+'[2]Xã Vũ Vân'!AM61+'[2]Xã Vũ Vinh'!AM61+'[2]Xã Xuân Hòa'!AM61</f>
        <v>0</v>
      </c>
      <c r="AN61" s="130">
        <f>'[2]Phường 1'!AN61+'[2]Phường 2'!AN61+'[2]Phường 3'!AN61+'[2]Phường An Đôn'!AN61+'[2]Xã Hải Lệ'!AN61+'[2]Phường Ninh Phong'!AN61+'[2]Phường Ninh Sơn'!AN61+'[2]Phường Phúc Thành'!AN61+'[2]Phường Tân Thành'!AN61+'[2]Phường Thanh Bình'!AN61+'[2]Phường Vân Giang'!AN61+'[2]Xã Ninh Nhất'!AN61+'[2]Xã Ninh Phúc'!AN61+'[2]Xã Ninh Tiến'!AN61+'[2]Xã Song An'!AN61+'[2]Xã Song Lãng'!AN61+'[2]Xã Tam Quang'!AN61+'[2]Xã Tân Hòa'!AN61+'[2]Xã Tân Lập'!AN61+'[2]Xã Tân Phong'!AN61+'[2]Xã Trung An'!AN61+'[2]Xã Tự Tân'!AN61+'[2]Xã Việt Hùng'!AN61+'[2]Xã Việt Thuận'!AN61+'[2]Xã Vũ Đoài'!AN61+'[2]Xã Vũ Hội'!AN61+'[2]Xã Vũ Tiến'!AN61+'[2]Xã Vũ Vân'!AN61+'[2]Xã Vũ Vinh'!AN61+'[2]Xã Xuân Hòa'!AN61</f>
        <v>0</v>
      </c>
      <c r="AO61" s="130">
        <f>'[2]Phường 1'!AO61+'[2]Phường 2'!AO61+'[2]Phường 3'!AO61+'[2]Phường An Đôn'!AO61+'[2]Xã Hải Lệ'!AO61+'[2]Phường Ninh Phong'!AO61+'[2]Phường Ninh Sơn'!AO61+'[2]Phường Phúc Thành'!AO61+'[2]Phường Tân Thành'!AO61+'[2]Phường Thanh Bình'!AO61+'[2]Phường Vân Giang'!AO61+'[2]Xã Ninh Nhất'!AO61+'[2]Xã Ninh Phúc'!AO61+'[2]Xã Ninh Tiến'!AO61+'[2]Xã Song An'!AO61+'[2]Xã Song Lãng'!AO61+'[2]Xã Tam Quang'!AO61+'[2]Xã Tân Hòa'!AO61+'[2]Xã Tân Lập'!AO61+'[2]Xã Tân Phong'!AO61+'[2]Xã Trung An'!AO61+'[2]Xã Tự Tân'!AO61+'[2]Xã Việt Hùng'!AO61+'[2]Xã Việt Thuận'!AO61+'[2]Xã Vũ Đoài'!AO61+'[2]Xã Vũ Hội'!AO61+'[2]Xã Vũ Tiến'!AO61+'[2]Xã Vũ Vân'!AO61+'[2]Xã Vũ Vinh'!AO61+'[2]Xã Xuân Hòa'!AO61</f>
        <v>0</v>
      </c>
      <c r="AP61" s="130">
        <f>'[2]Phường 1'!AP61+'[2]Phường 2'!AP61+'[2]Phường 3'!AP61+'[2]Phường An Đôn'!AP61+'[2]Xã Hải Lệ'!AP61+'[2]Phường Ninh Phong'!AP61+'[2]Phường Ninh Sơn'!AP61+'[2]Phường Phúc Thành'!AP61+'[2]Phường Tân Thành'!AP61+'[2]Phường Thanh Bình'!AP61+'[2]Phường Vân Giang'!AP61+'[2]Xã Ninh Nhất'!AP61+'[2]Xã Ninh Phúc'!AP61+'[2]Xã Ninh Tiến'!AP61+'[2]Xã Song An'!AP61+'[2]Xã Song Lãng'!AP61+'[2]Xã Tam Quang'!AP61+'[2]Xã Tân Hòa'!AP61+'[2]Xã Tân Lập'!AP61+'[2]Xã Tân Phong'!AP61+'[2]Xã Trung An'!AP61+'[2]Xã Tự Tân'!AP61+'[2]Xã Việt Hùng'!AP61+'[2]Xã Việt Thuận'!AP61+'[2]Xã Vũ Đoài'!AP61+'[2]Xã Vũ Hội'!AP61+'[2]Xã Vũ Tiến'!AP61+'[2]Xã Vũ Vân'!AP61+'[2]Xã Vũ Vinh'!AP61+'[2]Xã Xuân Hòa'!AP61</f>
        <v>0</v>
      </c>
      <c r="AQ61" s="129">
        <f>SUM(AR61:BA61)</f>
        <v>0</v>
      </c>
      <c r="AR61" s="130">
        <f>'[2]Phường 1'!AR61+'[2]Phường 2'!AR61+'[2]Phường 3'!AR61+'[2]Phường An Đôn'!AR61+'[2]Xã Hải Lệ'!AR61+'[2]Phường Ninh Phong'!AR61+'[2]Phường Ninh Sơn'!AR61+'[2]Phường Phúc Thành'!AR61+'[2]Phường Tân Thành'!AR61+'[2]Phường Thanh Bình'!AR61+'[2]Phường Vân Giang'!AR61+'[2]Xã Ninh Nhất'!AR61+'[2]Xã Ninh Phúc'!AR61+'[2]Xã Ninh Tiến'!AR61+'[2]Xã Song An'!AR61+'[2]Xã Song Lãng'!AR61+'[2]Xã Tam Quang'!AR61+'[2]Xã Tân Hòa'!AR61+'[2]Xã Tân Lập'!AR61+'[2]Xã Tân Phong'!AR61+'[2]Xã Trung An'!AR61+'[2]Xã Tự Tân'!AR61+'[2]Xã Việt Hùng'!AR61+'[2]Xã Việt Thuận'!AR61+'[2]Xã Vũ Đoài'!AR61+'[2]Xã Vũ Hội'!AR61+'[2]Xã Vũ Tiến'!AR61+'[2]Xã Vũ Vân'!AR61+'[2]Xã Vũ Vinh'!AR61+'[2]Xã Xuân Hòa'!AR61</f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40">
        <v>3.5771889999999997</v>
      </c>
      <c r="BC61" s="129">
        <v>0</v>
      </c>
      <c r="BD61" s="129">
        <v>0</v>
      </c>
      <c r="BE61" s="129">
        <v>0</v>
      </c>
      <c r="BF61" s="130">
        <v>0</v>
      </c>
      <c r="BG61" s="130">
        <v>0</v>
      </c>
      <c r="BH61" s="129">
        <v>0</v>
      </c>
      <c r="BI61" s="127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29">
        <v>0</v>
      </c>
      <c r="BP61" s="131">
        <v>7.0000000000000007E-2</v>
      </c>
      <c r="BQ61" s="131">
        <v>3.6471889999999996</v>
      </c>
      <c r="BR61" s="92">
        <f>'17-CH'!$G61</f>
        <v>3.647189</v>
      </c>
      <c r="BS61" s="116">
        <f t="shared" si="1"/>
        <v>0</v>
      </c>
    </row>
    <row r="62" spans="1:71" ht="19.899999999999999" customHeight="1">
      <c r="A62" s="126" t="s">
        <v>84</v>
      </c>
      <c r="B62" s="88" t="s">
        <v>96</v>
      </c>
      <c r="C62" s="87" t="s">
        <v>97</v>
      </c>
      <c r="D62" s="129">
        <f>'[2]01CH'!D62</f>
        <v>6.6964980000000001</v>
      </c>
      <c r="E62" s="127">
        <f t="shared" si="28"/>
        <v>0</v>
      </c>
      <c r="F62" s="129">
        <f t="shared" si="14"/>
        <v>0</v>
      </c>
      <c r="G62" s="129">
        <f>'[2]Phường 1'!G62+'[2]Phường 2'!G62+'[2]Phường 3'!G62+'[2]Phường An Đôn'!G62+'[2]Xã Hải Lệ'!G62+'[2]Phường Ninh Phong'!G62+'[2]Phường Ninh Sơn'!G62+'[2]Phường Phúc Thành'!G62+'[2]Phường Tân Thành'!G62+'[2]Phường Thanh Bình'!G62+'[2]Phường Vân Giang'!G62+'[2]Xã Ninh Nhất'!G62+'[2]Xã Ninh Phúc'!G62+'[2]Xã Ninh Tiến'!G62+'[2]Xã Song An'!G62+'[2]Xã Song Lãng'!G62+'[2]Xã Tam Quang'!G62+'[2]Xã Tân Hòa'!G62+'[2]Xã Tân Lập'!G62+'[2]Xã Tân Phong'!G62+'[2]Xã Trung An'!G62+'[2]Xã Tự Tân'!G62+'[2]Xã Việt Hùng'!G62+'[2]Xã Việt Thuận'!G62+'[2]Xã Vũ Đoài'!G62+'[2]Xã Vũ Hội'!G62+'[2]Xã Vũ Tiến'!G62+'[2]Xã Vũ Vân'!G62+'[2]Xã Vũ Vinh'!G62+'[2]Xã Xuân Hòa'!G62</f>
        <v>0</v>
      </c>
      <c r="H62" s="129">
        <f>'[2]Phường 1'!H62+'[2]Phường 2'!H62+'[2]Phường 3'!H62+'[2]Phường An Đôn'!H62+'[2]Xã Hải Lệ'!H62+'[2]Phường Ninh Phong'!H62+'[2]Phường Ninh Sơn'!H62+'[2]Phường Phúc Thành'!H62+'[2]Phường Tân Thành'!H62+'[2]Phường Thanh Bình'!H62+'[2]Phường Vân Giang'!H62+'[2]Xã Ninh Nhất'!H62+'[2]Xã Ninh Phúc'!H62+'[2]Xã Ninh Tiến'!H62+'[2]Xã Song An'!H62+'[2]Xã Song Lãng'!H62+'[2]Xã Tam Quang'!H62+'[2]Xã Tân Hòa'!H62+'[2]Xã Tân Lập'!H62+'[2]Xã Tân Phong'!H62+'[2]Xã Trung An'!H62+'[2]Xã Tự Tân'!H62+'[2]Xã Việt Hùng'!H62+'[2]Xã Việt Thuận'!H62+'[2]Xã Vũ Đoài'!H62+'[2]Xã Vũ Hội'!H62+'[2]Xã Vũ Tiến'!H62+'[2]Xã Vũ Vân'!H62+'[2]Xã Vũ Vinh'!H62+'[2]Xã Xuân Hòa'!H62</f>
        <v>0</v>
      </c>
      <c r="I62" s="129">
        <f>'[2]Phường 1'!I62+'[2]Phường 2'!I62+'[2]Phường 3'!I62+'[2]Phường An Đôn'!I62+'[2]Xã Hải Lệ'!I62+'[2]Phường Ninh Phong'!I62+'[2]Phường Ninh Sơn'!I62+'[2]Phường Phúc Thành'!I62+'[2]Phường Tân Thành'!I62+'[2]Phường Thanh Bình'!I62+'[2]Phường Vân Giang'!I62+'[2]Xã Ninh Nhất'!I62+'[2]Xã Ninh Phúc'!I62+'[2]Xã Ninh Tiến'!I62+'[2]Xã Song An'!I62+'[2]Xã Song Lãng'!I62+'[2]Xã Tam Quang'!I62+'[2]Xã Tân Hòa'!I62+'[2]Xã Tân Lập'!I62+'[2]Xã Tân Phong'!I62+'[2]Xã Trung An'!I62+'[2]Xã Tự Tân'!I62+'[2]Xã Việt Hùng'!I62+'[2]Xã Việt Thuận'!I62+'[2]Xã Vũ Đoài'!I62+'[2]Xã Vũ Hội'!I62+'[2]Xã Vũ Tiến'!I62+'[2]Xã Vũ Vân'!I62+'[2]Xã Vũ Vinh'!I62+'[2]Xã Xuân Hòa'!I62</f>
        <v>0</v>
      </c>
      <c r="J62" s="129">
        <f>'[2]Phường 1'!J62+'[2]Phường 2'!J62+'[2]Phường 3'!J62+'[2]Phường An Đôn'!J62+'[2]Xã Hải Lệ'!J62+'[2]Phường Ninh Phong'!J62+'[2]Phường Ninh Sơn'!J62+'[2]Phường Phúc Thành'!J62+'[2]Phường Tân Thành'!J62+'[2]Phường Thanh Bình'!J62+'[2]Phường Vân Giang'!J62+'[2]Xã Ninh Nhất'!J62+'[2]Xã Ninh Phúc'!J62+'[2]Xã Ninh Tiến'!J62+'[2]Xã Song An'!J62+'[2]Xã Song Lãng'!J62+'[2]Xã Tam Quang'!J62+'[2]Xã Tân Hòa'!J62+'[2]Xã Tân Lập'!J62+'[2]Xã Tân Phong'!J62+'[2]Xã Trung An'!J62+'[2]Xã Tự Tân'!J62+'[2]Xã Việt Hùng'!J62+'[2]Xã Việt Thuận'!J62+'[2]Xã Vũ Đoài'!J62+'[2]Xã Vũ Hội'!J62+'[2]Xã Vũ Tiến'!J62+'[2]Xã Vũ Vân'!J62+'[2]Xã Vũ Vinh'!J62+'[2]Xã Xuân Hòa'!J62</f>
        <v>0</v>
      </c>
      <c r="K62" s="129">
        <f>'[2]Phường 1'!K62+'[2]Phường 2'!K62+'[2]Phường 3'!K62+'[2]Phường An Đôn'!K62+'[2]Xã Hải Lệ'!K62+'[2]Phường Ninh Phong'!K62+'[2]Phường Ninh Sơn'!K62+'[2]Phường Phúc Thành'!K62+'[2]Phường Tân Thành'!K62+'[2]Phường Thanh Bình'!K62+'[2]Phường Vân Giang'!K62+'[2]Xã Ninh Nhất'!K62+'[2]Xã Ninh Phúc'!K62+'[2]Xã Ninh Tiến'!K62+'[2]Xã Song An'!K62+'[2]Xã Song Lãng'!K62+'[2]Xã Tam Quang'!K62+'[2]Xã Tân Hòa'!K62+'[2]Xã Tân Lập'!K62+'[2]Xã Tân Phong'!K62+'[2]Xã Trung An'!K62+'[2]Xã Tự Tân'!K62+'[2]Xã Việt Hùng'!K62+'[2]Xã Việt Thuận'!K62+'[2]Xã Vũ Đoài'!K62+'[2]Xã Vũ Hội'!K62+'[2]Xã Vũ Tiến'!K62+'[2]Xã Vũ Vân'!K62+'[2]Xã Vũ Vinh'!K62+'[2]Xã Xuân Hòa'!K62</f>
        <v>0</v>
      </c>
      <c r="L62" s="129">
        <f>'[2]Phường 1'!L62+'[2]Phường 2'!L62+'[2]Phường 3'!L62+'[2]Phường An Đôn'!L62+'[2]Xã Hải Lệ'!L62+'[2]Phường Ninh Phong'!L62+'[2]Phường Ninh Sơn'!L62+'[2]Phường Phúc Thành'!L62+'[2]Phường Tân Thành'!L62+'[2]Phường Thanh Bình'!L62+'[2]Phường Vân Giang'!L62+'[2]Xã Ninh Nhất'!L62+'[2]Xã Ninh Phúc'!L62+'[2]Xã Ninh Tiến'!L62+'[2]Xã Song An'!L62+'[2]Xã Song Lãng'!L62+'[2]Xã Tam Quang'!L62+'[2]Xã Tân Hòa'!L62+'[2]Xã Tân Lập'!L62+'[2]Xã Tân Phong'!L62+'[2]Xã Trung An'!L62+'[2]Xã Tự Tân'!L62+'[2]Xã Việt Hùng'!L62+'[2]Xã Việt Thuận'!L62+'[2]Xã Vũ Đoài'!L62+'[2]Xã Vũ Hội'!L62+'[2]Xã Vũ Tiến'!L62+'[2]Xã Vũ Vân'!L62+'[2]Xã Vũ Vinh'!L62+'[2]Xã Xuân Hòa'!L62</f>
        <v>0</v>
      </c>
      <c r="M62" s="129">
        <f>'[2]Phường 1'!M62+'[2]Phường 2'!M62+'[2]Phường 3'!M62+'[2]Phường An Đôn'!M62+'[2]Xã Hải Lệ'!M62+'[2]Phường Ninh Phong'!M62+'[2]Phường Ninh Sơn'!M62+'[2]Phường Phúc Thành'!M62+'[2]Phường Tân Thành'!M62+'[2]Phường Thanh Bình'!M62+'[2]Phường Vân Giang'!M62+'[2]Xã Ninh Nhất'!M62+'[2]Xã Ninh Phúc'!M62+'[2]Xã Ninh Tiến'!M62+'[2]Xã Song An'!M62+'[2]Xã Song Lãng'!M62+'[2]Xã Tam Quang'!M62+'[2]Xã Tân Hòa'!M62+'[2]Xã Tân Lập'!M62+'[2]Xã Tân Phong'!M62+'[2]Xã Trung An'!M62+'[2]Xã Tự Tân'!M62+'[2]Xã Việt Hùng'!M62+'[2]Xã Việt Thuận'!M62+'[2]Xã Vũ Đoài'!M62+'[2]Xã Vũ Hội'!M62+'[2]Xã Vũ Tiến'!M62+'[2]Xã Vũ Vân'!M62+'[2]Xã Vũ Vinh'!M62+'[2]Xã Xuân Hòa'!M62</f>
        <v>0</v>
      </c>
      <c r="N62" s="130">
        <f>'[2]Phường 1'!N62+'[2]Phường 2'!N62+'[2]Phường 3'!N62+'[2]Phường An Đôn'!N62+'[2]Xã Hải Lệ'!N62+'[2]Phường Ninh Phong'!N62+'[2]Phường Ninh Sơn'!N62+'[2]Phường Phúc Thành'!N62+'[2]Phường Tân Thành'!N62+'[2]Phường Thanh Bình'!N62+'[2]Phường Vân Giang'!N62+'[2]Xã Ninh Nhất'!N62+'[2]Xã Ninh Phúc'!N62+'[2]Xã Ninh Tiến'!N62+'[2]Xã Song An'!N62+'[2]Xã Song Lãng'!N62+'[2]Xã Tam Quang'!N62+'[2]Xã Tân Hòa'!N62+'[2]Xã Tân Lập'!N62+'[2]Xã Tân Phong'!N62+'[2]Xã Trung An'!N62+'[2]Xã Tự Tân'!N62+'[2]Xã Việt Hùng'!N62+'[2]Xã Việt Thuận'!N62+'[2]Xã Vũ Đoài'!N62+'[2]Xã Vũ Hội'!N62+'[2]Xã Vũ Tiến'!N62+'[2]Xã Vũ Vân'!N62+'[2]Xã Vũ Vinh'!N62+'[2]Xã Xuân Hòa'!N62</f>
        <v>0</v>
      </c>
      <c r="O62" s="129">
        <f>'[2]Phường 1'!O62+'[2]Phường 2'!O62+'[2]Phường 3'!O62+'[2]Phường An Đôn'!O62+'[2]Xã Hải Lệ'!O62+'[2]Phường Ninh Phong'!O62+'[2]Phường Ninh Sơn'!O62+'[2]Phường Phúc Thành'!O62+'[2]Phường Tân Thành'!O62+'[2]Phường Thanh Bình'!O62+'[2]Phường Vân Giang'!O62+'[2]Xã Ninh Nhất'!O62+'[2]Xã Ninh Phúc'!O62+'[2]Xã Ninh Tiến'!O62+'[2]Xã Song An'!O62+'[2]Xã Song Lãng'!O62+'[2]Xã Tam Quang'!O62+'[2]Xã Tân Hòa'!O62+'[2]Xã Tân Lập'!O62+'[2]Xã Tân Phong'!O62+'[2]Xã Trung An'!O62+'[2]Xã Tự Tân'!O62+'[2]Xã Việt Hùng'!O62+'[2]Xã Việt Thuận'!O62+'[2]Xã Vũ Đoài'!O62+'[2]Xã Vũ Hội'!O62+'[2]Xã Vũ Tiến'!O62+'[2]Xã Vũ Vân'!O62+'[2]Xã Vũ Vinh'!O62+'[2]Xã Xuân Hòa'!O62</f>
        <v>0</v>
      </c>
      <c r="P62" s="129">
        <f>'[2]Phường 1'!P62+'[2]Phường 2'!P62+'[2]Phường 3'!P62+'[2]Phường An Đôn'!P62+'[2]Xã Hải Lệ'!P62+'[2]Phường Ninh Phong'!P62+'[2]Phường Ninh Sơn'!P62+'[2]Phường Phúc Thành'!P62+'[2]Phường Tân Thành'!P62+'[2]Phường Thanh Bình'!P62+'[2]Phường Vân Giang'!P62+'[2]Xã Ninh Nhất'!P62+'[2]Xã Ninh Phúc'!P62+'[2]Xã Ninh Tiến'!P62+'[2]Xã Song An'!P62+'[2]Xã Song Lãng'!P62+'[2]Xã Tam Quang'!P62+'[2]Xã Tân Hòa'!P62+'[2]Xã Tân Lập'!P62+'[2]Xã Tân Phong'!P62+'[2]Xã Trung An'!P62+'[2]Xã Tự Tân'!P62+'[2]Xã Việt Hùng'!P62+'[2]Xã Việt Thuận'!P62+'[2]Xã Vũ Đoài'!P62+'[2]Xã Vũ Hội'!P62+'[2]Xã Vũ Tiến'!P62+'[2]Xã Vũ Vân'!P62+'[2]Xã Vũ Vinh'!P62+'[2]Xã Xuân Hòa'!P62</f>
        <v>0</v>
      </c>
      <c r="Q62" s="129">
        <f>'[2]Phường 1'!Q62+'[2]Phường 2'!Q62+'[2]Phường 3'!Q62+'[2]Phường An Đôn'!Q62+'[2]Xã Hải Lệ'!Q62+'[2]Phường Ninh Phong'!Q62+'[2]Phường Ninh Sơn'!Q62+'[2]Phường Phúc Thành'!Q62+'[2]Phường Tân Thành'!Q62+'[2]Phường Thanh Bình'!Q62+'[2]Phường Vân Giang'!Q62+'[2]Xã Ninh Nhất'!Q62+'[2]Xã Ninh Phúc'!Q62+'[2]Xã Ninh Tiến'!Q62+'[2]Xã Song An'!Q62+'[2]Xã Song Lãng'!Q62+'[2]Xã Tam Quang'!Q62+'[2]Xã Tân Hòa'!Q62+'[2]Xã Tân Lập'!Q62+'[2]Xã Tân Phong'!Q62+'[2]Xã Trung An'!Q62+'[2]Xã Tự Tân'!Q62+'[2]Xã Việt Hùng'!Q62+'[2]Xã Việt Thuận'!Q62+'[2]Xã Vũ Đoài'!Q62+'[2]Xã Vũ Hội'!Q62+'[2]Xã Vũ Tiến'!Q62+'[2]Xã Vũ Vân'!Q62+'[2]Xã Vũ Vinh'!Q62+'[2]Xã Xuân Hòa'!Q62</f>
        <v>0</v>
      </c>
      <c r="R62" s="129">
        <f>'[2]Phường 1'!R62+'[2]Phường 2'!R62+'[2]Phường 3'!R62+'[2]Phường An Đôn'!R62+'[2]Xã Hải Lệ'!R62+'[2]Phường Ninh Phong'!R62+'[2]Phường Ninh Sơn'!R62+'[2]Phường Phúc Thành'!R62+'[2]Phường Tân Thành'!R62+'[2]Phường Thanh Bình'!R62+'[2]Phường Vân Giang'!R62+'[2]Xã Ninh Nhất'!R62+'[2]Xã Ninh Phúc'!R62+'[2]Xã Ninh Tiến'!R62+'[2]Xã Song An'!R62+'[2]Xã Song Lãng'!R62+'[2]Xã Tam Quang'!R62+'[2]Xã Tân Hòa'!R62+'[2]Xã Tân Lập'!R62+'[2]Xã Tân Phong'!R62+'[2]Xã Trung An'!R62+'[2]Xã Tự Tân'!R62+'[2]Xã Việt Hùng'!R62+'[2]Xã Việt Thuận'!R62+'[2]Xã Vũ Đoài'!R62+'[2]Xã Vũ Hội'!R62+'[2]Xã Vũ Tiến'!R62+'[2]Xã Vũ Vân'!R62+'[2]Xã Vũ Vinh'!R62+'[2]Xã Xuân Hòa'!R62</f>
        <v>0</v>
      </c>
      <c r="S62" s="127">
        <f>SUM(T62:X62)+Y62+AJ62+AQ62+BB62+BD62+BE62+BH62</f>
        <v>0</v>
      </c>
      <c r="T62" s="129">
        <f>'[2]Phường 1'!T62+'[2]Phường 2'!T62+'[2]Phường 3'!T62+'[2]Phường An Đôn'!T62+'[2]Xã Hải Lệ'!T62+'[2]Phường Ninh Phong'!T62+'[2]Phường Ninh Sơn'!T62+'[2]Phường Phúc Thành'!T62+'[2]Phường Tân Thành'!T62+'[2]Phường Thanh Bình'!T62+'[2]Phường Vân Giang'!T62+'[2]Xã Ninh Nhất'!T62+'[2]Xã Ninh Phúc'!T62+'[2]Xã Ninh Tiến'!T62+'[2]Xã Song An'!T62+'[2]Xã Song Lãng'!T62+'[2]Xã Tam Quang'!T62+'[2]Xã Tân Hòa'!T62+'[2]Xã Tân Lập'!T62+'[2]Xã Tân Phong'!T62+'[2]Xã Trung An'!T62+'[2]Xã Tự Tân'!T62+'[2]Xã Việt Hùng'!T62+'[2]Xã Việt Thuận'!T62+'[2]Xã Vũ Đoài'!T62+'[2]Xã Vũ Hội'!T62+'[2]Xã Vũ Tiến'!T62+'[2]Xã Vũ Vân'!T62+'[2]Xã Vũ Vinh'!T62+'[2]Xã Xuân Hòa'!T62</f>
        <v>0</v>
      </c>
      <c r="U62" s="129">
        <f>'[2]Phường 1'!U62+'[2]Phường 2'!U62+'[2]Phường 3'!U62+'[2]Phường An Đôn'!U62+'[2]Xã Hải Lệ'!U62+'[2]Phường Ninh Phong'!U62+'[2]Phường Ninh Sơn'!U62+'[2]Phường Phúc Thành'!U62+'[2]Phường Tân Thành'!U62+'[2]Phường Thanh Bình'!U62+'[2]Phường Vân Giang'!U62+'[2]Xã Ninh Nhất'!U62+'[2]Xã Ninh Phúc'!U62+'[2]Xã Ninh Tiến'!U62+'[2]Xã Song An'!U62+'[2]Xã Song Lãng'!U62+'[2]Xã Tam Quang'!U62+'[2]Xã Tân Hòa'!U62+'[2]Xã Tân Lập'!U62+'[2]Xã Tân Phong'!U62+'[2]Xã Trung An'!U62+'[2]Xã Tự Tân'!U62+'[2]Xã Việt Hùng'!U62+'[2]Xã Việt Thuận'!U62+'[2]Xã Vũ Đoài'!U62+'[2]Xã Vũ Hội'!U62+'[2]Xã Vũ Tiến'!U62+'[2]Xã Vũ Vân'!U62+'[2]Xã Vũ Vinh'!U62+'[2]Xã Xuân Hòa'!U62</f>
        <v>0</v>
      </c>
      <c r="V62" s="129">
        <f>'[2]Phường 1'!V62+'[2]Phường 2'!V62+'[2]Phường 3'!V62+'[2]Phường An Đôn'!V62+'[2]Xã Hải Lệ'!V62+'[2]Phường Ninh Phong'!V62+'[2]Phường Ninh Sơn'!V62+'[2]Phường Phúc Thành'!V62+'[2]Phường Tân Thành'!V62+'[2]Phường Thanh Bình'!V62+'[2]Phường Vân Giang'!V62+'[2]Xã Ninh Nhất'!V62+'[2]Xã Ninh Phúc'!V62+'[2]Xã Ninh Tiến'!V62+'[2]Xã Song An'!V62+'[2]Xã Song Lãng'!V62+'[2]Xã Tam Quang'!V62+'[2]Xã Tân Hòa'!V62+'[2]Xã Tân Lập'!V62+'[2]Xã Tân Phong'!V62+'[2]Xã Trung An'!V62+'[2]Xã Tự Tân'!V62+'[2]Xã Việt Hùng'!V62+'[2]Xã Việt Thuận'!V62+'[2]Xã Vũ Đoài'!V62+'[2]Xã Vũ Hội'!V62+'[2]Xã Vũ Tiến'!V62+'[2]Xã Vũ Vân'!V62+'[2]Xã Vũ Vinh'!V62+'[2]Xã Xuân Hòa'!V62</f>
        <v>0</v>
      </c>
      <c r="W62" s="129">
        <f>'[2]Phường 1'!W62+'[2]Phường 2'!W62+'[2]Phường 3'!W62+'[2]Phường An Đôn'!W62+'[2]Xã Hải Lệ'!W62+'[2]Phường Ninh Phong'!W62+'[2]Phường Ninh Sơn'!W62+'[2]Phường Phúc Thành'!W62+'[2]Phường Tân Thành'!W62+'[2]Phường Thanh Bình'!W62+'[2]Phường Vân Giang'!W62+'[2]Xã Ninh Nhất'!W62+'[2]Xã Ninh Phúc'!W62+'[2]Xã Ninh Tiến'!W62+'[2]Xã Song An'!W62+'[2]Xã Song Lãng'!W62+'[2]Xã Tam Quang'!W62+'[2]Xã Tân Hòa'!W62+'[2]Xã Tân Lập'!W62+'[2]Xã Tân Phong'!W62+'[2]Xã Trung An'!W62+'[2]Xã Tự Tân'!W62+'[2]Xã Việt Hùng'!W62+'[2]Xã Việt Thuận'!W62+'[2]Xã Vũ Đoài'!W62+'[2]Xã Vũ Hội'!W62+'[2]Xã Vũ Tiến'!W62+'[2]Xã Vũ Vân'!W62+'[2]Xã Vũ Vinh'!W62+'[2]Xã Xuân Hòa'!W62</f>
        <v>0</v>
      </c>
      <c r="X62" s="129">
        <f>'[2]Phường 1'!X62+'[2]Phường 2'!X62+'[2]Phường 3'!X62+'[2]Phường An Đôn'!X62+'[2]Xã Hải Lệ'!X62+'[2]Phường Ninh Phong'!X62+'[2]Phường Ninh Sơn'!X62+'[2]Phường Phúc Thành'!X62+'[2]Phường Tân Thành'!X62+'[2]Phường Thanh Bình'!X62+'[2]Phường Vân Giang'!X62+'[2]Xã Ninh Nhất'!X62+'[2]Xã Ninh Phúc'!X62+'[2]Xã Ninh Tiến'!X62+'[2]Xã Song An'!X62+'[2]Xã Song Lãng'!X62+'[2]Xã Tam Quang'!X62+'[2]Xã Tân Hòa'!X62+'[2]Xã Tân Lập'!X62+'[2]Xã Tân Phong'!X62+'[2]Xã Trung An'!X62+'[2]Xã Tự Tân'!X62+'[2]Xã Việt Hùng'!X62+'[2]Xã Việt Thuận'!X62+'[2]Xã Vũ Đoài'!X62+'[2]Xã Vũ Hội'!X62+'[2]Xã Vũ Tiến'!X62+'[2]Xã Vũ Vân'!X62+'[2]Xã Vũ Vinh'!X62+'[2]Xã Xuân Hòa'!X62</f>
        <v>0</v>
      </c>
      <c r="Y62" s="129">
        <f t="shared" si="29"/>
        <v>0</v>
      </c>
      <c r="Z62" s="130">
        <f>'[2]Phường 1'!Z62+'[2]Phường 2'!Z62+'[2]Phường 3'!Z62+'[2]Phường An Đôn'!Z62+'[2]Xã Hải Lệ'!Z62+'[2]Phường Ninh Phong'!Z62+'[2]Phường Ninh Sơn'!Z62+'[2]Phường Phúc Thành'!Z62+'[2]Phường Tân Thành'!Z62+'[2]Phường Thanh Bình'!Z62+'[2]Phường Vân Giang'!Z62+'[2]Xã Ninh Nhất'!Z62+'[2]Xã Ninh Phúc'!Z62+'[2]Xã Ninh Tiến'!Z62+'[2]Xã Song An'!Z62+'[2]Xã Song Lãng'!Z62+'[2]Xã Tam Quang'!Z62+'[2]Xã Tân Hòa'!Z62+'[2]Xã Tân Lập'!Z62+'[2]Xã Tân Phong'!Z62+'[2]Xã Trung An'!Z62+'[2]Xã Tự Tân'!Z62+'[2]Xã Việt Hùng'!Z62+'[2]Xã Việt Thuận'!Z62+'[2]Xã Vũ Đoài'!Z62+'[2]Xã Vũ Hội'!Z62+'[2]Xã Vũ Tiến'!Z62+'[2]Xã Vũ Vân'!Z62+'[2]Xã Vũ Vinh'!Z62+'[2]Xã Xuân Hòa'!Z62</f>
        <v>0</v>
      </c>
      <c r="AA62" s="130">
        <f>'[2]Phường 1'!AA62+'[2]Phường 2'!AA62+'[2]Phường 3'!AA62+'[2]Phường An Đôn'!AA62+'[2]Xã Hải Lệ'!AA62+'[2]Phường Ninh Phong'!AA62+'[2]Phường Ninh Sơn'!AA62+'[2]Phường Phúc Thành'!AA62+'[2]Phường Tân Thành'!AA62+'[2]Phường Thanh Bình'!AA62+'[2]Phường Vân Giang'!AA62+'[2]Xã Ninh Nhất'!AA62+'[2]Xã Ninh Phúc'!AA62+'[2]Xã Ninh Tiến'!AA62+'[2]Xã Song An'!AA62+'[2]Xã Song Lãng'!AA62+'[2]Xã Tam Quang'!AA62+'[2]Xã Tân Hòa'!AA62+'[2]Xã Tân Lập'!AA62+'[2]Xã Tân Phong'!AA62+'[2]Xã Trung An'!AA62+'[2]Xã Tự Tân'!AA62+'[2]Xã Việt Hùng'!AA62+'[2]Xã Việt Thuận'!AA62+'[2]Xã Vũ Đoài'!AA62+'[2]Xã Vũ Hội'!AA62+'[2]Xã Vũ Tiến'!AA62+'[2]Xã Vũ Vân'!AA62+'[2]Xã Vũ Vinh'!AA62+'[2]Xã Xuân Hòa'!AA62</f>
        <v>0</v>
      </c>
      <c r="AB62" s="130">
        <f>'[2]Phường 1'!AB62+'[2]Phường 2'!AB62+'[2]Phường 3'!AB62+'[2]Phường An Đôn'!AB62+'[2]Xã Hải Lệ'!AB62+'[2]Phường Ninh Phong'!AB62+'[2]Phường Ninh Sơn'!AB62+'[2]Phường Phúc Thành'!AB62+'[2]Phường Tân Thành'!AB62+'[2]Phường Thanh Bình'!AB62+'[2]Phường Vân Giang'!AB62+'[2]Xã Ninh Nhất'!AB62+'[2]Xã Ninh Phúc'!AB62+'[2]Xã Ninh Tiến'!AB62+'[2]Xã Song An'!AB62+'[2]Xã Song Lãng'!AB62+'[2]Xã Tam Quang'!AB62+'[2]Xã Tân Hòa'!AB62+'[2]Xã Tân Lập'!AB62+'[2]Xã Tân Phong'!AB62+'[2]Xã Trung An'!AB62+'[2]Xã Tự Tân'!AB62+'[2]Xã Việt Hùng'!AB62+'[2]Xã Việt Thuận'!AB62+'[2]Xã Vũ Đoài'!AB62+'[2]Xã Vũ Hội'!AB62+'[2]Xã Vũ Tiến'!AB62+'[2]Xã Vũ Vân'!AB62+'[2]Xã Vũ Vinh'!AB62+'[2]Xã Xuân Hòa'!AB62</f>
        <v>0</v>
      </c>
      <c r="AC62" s="130">
        <f>'[2]Phường 1'!AC62+'[2]Phường 2'!AC62+'[2]Phường 3'!AC62+'[2]Phường An Đôn'!AC62+'[2]Xã Hải Lệ'!AC62+'[2]Phường Ninh Phong'!AC62+'[2]Phường Ninh Sơn'!AC62+'[2]Phường Phúc Thành'!AC62+'[2]Phường Tân Thành'!AC62+'[2]Phường Thanh Bình'!AC62+'[2]Phường Vân Giang'!AC62+'[2]Xã Ninh Nhất'!AC62+'[2]Xã Ninh Phúc'!AC62+'[2]Xã Ninh Tiến'!AC62+'[2]Xã Song An'!AC62+'[2]Xã Song Lãng'!AC62+'[2]Xã Tam Quang'!AC62+'[2]Xã Tân Hòa'!AC62+'[2]Xã Tân Lập'!AC62+'[2]Xã Tân Phong'!AC62+'[2]Xã Trung An'!AC62+'[2]Xã Tự Tân'!AC62+'[2]Xã Việt Hùng'!AC62+'[2]Xã Việt Thuận'!AC62+'[2]Xã Vũ Đoài'!AC62+'[2]Xã Vũ Hội'!AC62+'[2]Xã Vũ Tiến'!AC62+'[2]Xã Vũ Vân'!AC62+'[2]Xã Vũ Vinh'!AC62+'[2]Xã Xuân Hòa'!AC62</f>
        <v>0</v>
      </c>
      <c r="AD62" s="130">
        <f>'[2]Phường 1'!AD62+'[2]Phường 2'!AD62+'[2]Phường 3'!AD62+'[2]Phường An Đôn'!AD62+'[2]Xã Hải Lệ'!AD62+'[2]Phường Ninh Phong'!AD62+'[2]Phường Ninh Sơn'!AD62+'[2]Phường Phúc Thành'!AD62+'[2]Phường Tân Thành'!AD62+'[2]Phường Thanh Bình'!AD62+'[2]Phường Vân Giang'!AD62+'[2]Xã Ninh Nhất'!AD62+'[2]Xã Ninh Phúc'!AD62+'[2]Xã Ninh Tiến'!AD62+'[2]Xã Song An'!AD62+'[2]Xã Song Lãng'!AD62+'[2]Xã Tam Quang'!AD62+'[2]Xã Tân Hòa'!AD62+'[2]Xã Tân Lập'!AD62+'[2]Xã Tân Phong'!AD62+'[2]Xã Trung An'!AD62+'[2]Xã Tự Tân'!AD62+'[2]Xã Việt Hùng'!AD62+'[2]Xã Việt Thuận'!AD62+'[2]Xã Vũ Đoài'!AD62+'[2]Xã Vũ Hội'!AD62+'[2]Xã Vũ Tiến'!AD62+'[2]Xã Vũ Vân'!AD62+'[2]Xã Vũ Vinh'!AD62+'[2]Xã Xuân Hòa'!AD62</f>
        <v>0</v>
      </c>
      <c r="AE62" s="130">
        <f>'[2]Phường 1'!AE62+'[2]Phường 2'!AE62+'[2]Phường 3'!AE62+'[2]Phường An Đôn'!AE62+'[2]Xã Hải Lệ'!AE62+'[2]Phường Ninh Phong'!AE62+'[2]Phường Ninh Sơn'!AE62+'[2]Phường Phúc Thành'!AE62+'[2]Phường Tân Thành'!AE62+'[2]Phường Thanh Bình'!AE62+'[2]Phường Vân Giang'!AE62+'[2]Xã Ninh Nhất'!AE62+'[2]Xã Ninh Phúc'!AE62+'[2]Xã Ninh Tiến'!AE62+'[2]Xã Song An'!AE62+'[2]Xã Song Lãng'!AE62+'[2]Xã Tam Quang'!AE62+'[2]Xã Tân Hòa'!AE62+'[2]Xã Tân Lập'!AE62+'[2]Xã Tân Phong'!AE62+'[2]Xã Trung An'!AE62+'[2]Xã Tự Tân'!AE62+'[2]Xã Việt Hùng'!AE62+'[2]Xã Việt Thuận'!AE62+'[2]Xã Vũ Đoài'!AE62+'[2]Xã Vũ Hội'!AE62+'[2]Xã Vũ Tiến'!AE62+'[2]Xã Vũ Vân'!AE62+'[2]Xã Vũ Vinh'!AE62+'[2]Xã Xuân Hòa'!AE62</f>
        <v>0</v>
      </c>
      <c r="AF62" s="130">
        <f>'[2]Phường 1'!AF62+'[2]Phường 2'!AF62+'[2]Phường 3'!AF62+'[2]Phường An Đôn'!AF62+'[2]Xã Hải Lệ'!AF62+'[2]Phường Ninh Phong'!AF62+'[2]Phường Ninh Sơn'!AF62+'[2]Phường Phúc Thành'!AF62+'[2]Phường Tân Thành'!AF62+'[2]Phường Thanh Bình'!AF62+'[2]Phường Vân Giang'!AF62+'[2]Xã Ninh Nhất'!AF62+'[2]Xã Ninh Phúc'!AF62+'[2]Xã Ninh Tiến'!AF62+'[2]Xã Song An'!AF62+'[2]Xã Song Lãng'!AF62+'[2]Xã Tam Quang'!AF62+'[2]Xã Tân Hòa'!AF62+'[2]Xã Tân Lập'!AF62+'[2]Xã Tân Phong'!AF62+'[2]Xã Trung An'!AF62+'[2]Xã Tự Tân'!AF62+'[2]Xã Việt Hùng'!AF62+'[2]Xã Việt Thuận'!AF62+'[2]Xã Vũ Đoài'!AF62+'[2]Xã Vũ Hội'!AF62+'[2]Xã Vũ Tiến'!AF62+'[2]Xã Vũ Vân'!AF62+'[2]Xã Vũ Vinh'!AF62+'[2]Xã Xuân Hòa'!AF62</f>
        <v>0</v>
      </c>
      <c r="AG62" s="130">
        <f>'[2]Phường 1'!AG62+'[2]Phường 2'!AG62+'[2]Phường 3'!AG62+'[2]Phường An Đôn'!AG62+'[2]Xã Hải Lệ'!AG62+'[2]Phường Ninh Phong'!AG62+'[2]Phường Ninh Sơn'!AG62+'[2]Phường Phúc Thành'!AG62+'[2]Phường Tân Thành'!AG62+'[2]Phường Thanh Bình'!AG62+'[2]Phường Vân Giang'!AG62+'[2]Xã Ninh Nhất'!AG62+'[2]Xã Ninh Phúc'!AG62+'[2]Xã Ninh Tiến'!AG62+'[2]Xã Song An'!AG62+'[2]Xã Song Lãng'!AG62+'[2]Xã Tam Quang'!AG62+'[2]Xã Tân Hòa'!AG62+'[2]Xã Tân Lập'!AG62+'[2]Xã Tân Phong'!AG62+'[2]Xã Trung An'!AG62+'[2]Xã Tự Tân'!AG62+'[2]Xã Việt Hùng'!AG62+'[2]Xã Việt Thuận'!AG62+'[2]Xã Vũ Đoài'!AG62+'[2]Xã Vũ Hội'!AG62+'[2]Xã Vũ Tiến'!AG62+'[2]Xã Vũ Vân'!AG62+'[2]Xã Vũ Vinh'!AG62+'[2]Xã Xuân Hòa'!AG62</f>
        <v>0</v>
      </c>
      <c r="AH62" s="130">
        <f>'[2]Phường 1'!AH62+'[2]Phường 2'!AH62+'[2]Phường 3'!AH62+'[2]Phường An Đôn'!AH62+'[2]Xã Hải Lệ'!AH62+'[2]Phường Ninh Phong'!AH62+'[2]Phường Ninh Sơn'!AH62+'[2]Phường Phúc Thành'!AH62+'[2]Phường Tân Thành'!AH62+'[2]Phường Thanh Bình'!AH62+'[2]Phường Vân Giang'!AH62+'[2]Xã Ninh Nhất'!AH62+'[2]Xã Ninh Phúc'!AH62+'[2]Xã Ninh Tiến'!AH62+'[2]Xã Song An'!AH62+'[2]Xã Song Lãng'!AH62+'[2]Xã Tam Quang'!AH62+'[2]Xã Tân Hòa'!AH62+'[2]Xã Tân Lập'!AH62+'[2]Xã Tân Phong'!AH62+'[2]Xã Trung An'!AH62+'[2]Xã Tự Tân'!AH62+'[2]Xã Việt Hùng'!AH62+'[2]Xã Việt Thuận'!AH62+'[2]Xã Vũ Đoài'!AH62+'[2]Xã Vũ Hội'!AH62+'[2]Xã Vũ Tiến'!AH62+'[2]Xã Vũ Vân'!AH62+'[2]Xã Vũ Vinh'!AH62+'[2]Xã Xuân Hòa'!AH62</f>
        <v>0</v>
      </c>
      <c r="AI62" s="130">
        <f>'[2]Phường 1'!AI62+'[2]Phường 2'!AI62+'[2]Phường 3'!AI62+'[2]Phường An Đôn'!AI62+'[2]Xã Hải Lệ'!AI62+'[2]Phường Ninh Phong'!AI62+'[2]Phường Ninh Sơn'!AI62+'[2]Phường Phúc Thành'!AI62+'[2]Phường Tân Thành'!AI62+'[2]Phường Thanh Bình'!AI62+'[2]Phường Vân Giang'!AI62+'[2]Xã Ninh Nhất'!AI62+'[2]Xã Ninh Phúc'!AI62+'[2]Xã Ninh Tiến'!AI62+'[2]Xã Song An'!AI62+'[2]Xã Song Lãng'!AI62+'[2]Xã Tam Quang'!AI62+'[2]Xã Tân Hòa'!AI62+'[2]Xã Tân Lập'!AI62+'[2]Xã Tân Phong'!AI62+'[2]Xã Trung An'!AI62+'[2]Xã Tự Tân'!AI62+'[2]Xã Việt Hùng'!AI62+'[2]Xã Việt Thuận'!AI62+'[2]Xã Vũ Đoài'!AI62+'[2]Xã Vũ Hội'!AI62+'[2]Xã Vũ Tiến'!AI62+'[2]Xã Vũ Vân'!AI62+'[2]Xã Vũ Vinh'!AI62+'[2]Xã Xuân Hòa'!AI62</f>
        <v>0</v>
      </c>
      <c r="AJ62" s="129">
        <f t="shared" si="30"/>
        <v>0</v>
      </c>
      <c r="AK62" s="130">
        <f>'[2]Phường 1'!AK62+'[2]Phường 2'!AK62+'[2]Phường 3'!AK62+'[2]Phường An Đôn'!AK62+'[2]Xã Hải Lệ'!AK62+'[2]Phường Ninh Phong'!AK62+'[2]Phường Ninh Sơn'!AK62+'[2]Phường Phúc Thành'!AK62+'[2]Phường Tân Thành'!AK62+'[2]Phường Thanh Bình'!AK62+'[2]Phường Vân Giang'!AK62+'[2]Xã Ninh Nhất'!AK62+'[2]Xã Ninh Phúc'!AK62+'[2]Xã Ninh Tiến'!AK62+'[2]Xã Song An'!AK62+'[2]Xã Song Lãng'!AK62+'[2]Xã Tam Quang'!AK62+'[2]Xã Tân Hòa'!AK62+'[2]Xã Tân Lập'!AK62+'[2]Xã Tân Phong'!AK62+'[2]Xã Trung An'!AK62+'[2]Xã Tự Tân'!AK62+'[2]Xã Việt Hùng'!AK62+'[2]Xã Việt Thuận'!AK62+'[2]Xã Vũ Đoài'!AK62+'[2]Xã Vũ Hội'!AK62+'[2]Xã Vũ Tiến'!AK62+'[2]Xã Vũ Vân'!AK62+'[2]Xã Vũ Vinh'!AK62+'[2]Xã Xuân Hòa'!AK62</f>
        <v>0</v>
      </c>
      <c r="AL62" s="130">
        <f>'[2]Phường 1'!AL62+'[2]Phường 2'!AL62+'[2]Phường 3'!AL62+'[2]Phường An Đôn'!AL62+'[2]Xã Hải Lệ'!AL62+'[2]Phường Ninh Phong'!AL62+'[2]Phường Ninh Sơn'!AL62+'[2]Phường Phúc Thành'!AL62+'[2]Phường Tân Thành'!AL62+'[2]Phường Thanh Bình'!AL62+'[2]Phường Vân Giang'!AL62+'[2]Xã Ninh Nhất'!AL62+'[2]Xã Ninh Phúc'!AL62+'[2]Xã Ninh Tiến'!AL62+'[2]Xã Song An'!AL62+'[2]Xã Song Lãng'!AL62+'[2]Xã Tam Quang'!AL62+'[2]Xã Tân Hòa'!AL62+'[2]Xã Tân Lập'!AL62+'[2]Xã Tân Phong'!AL62+'[2]Xã Trung An'!AL62+'[2]Xã Tự Tân'!AL62+'[2]Xã Việt Hùng'!AL62+'[2]Xã Việt Thuận'!AL62+'[2]Xã Vũ Đoài'!AL62+'[2]Xã Vũ Hội'!AL62+'[2]Xã Vũ Tiến'!AL62+'[2]Xã Vũ Vân'!AL62+'[2]Xã Vũ Vinh'!AL62+'[2]Xã Xuân Hòa'!AL62</f>
        <v>0</v>
      </c>
      <c r="AM62" s="130">
        <f>'[2]Phường 1'!AM62+'[2]Phường 2'!AM62+'[2]Phường 3'!AM62+'[2]Phường An Đôn'!AM62+'[2]Xã Hải Lệ'!AM62+'[2]Phường Ninh Phong'!AM62+'[2]Phường Ninh Sơn'!AM62+'[2]Phường Phúc Thành'!AM62+'[2]Phường Tân Thành'!AM62+'[2]Phường Thanh Bình'!AM62+'[2]Phường Vân Giang'!AM62+'[2]Xã Ninh Nhất'!AM62+'[2]Xã Ninh Phúc'!AM62+'[2]Xã Ninh Tiến'!AM62+'[2]Xã Song An'!AM62+'[2]Xã Song Lãng'!AM62+'[2]Xã Tam Quang'!AM62+'[2]Xã Tân Hòa'!AM62+'[2]Xã Tân Lập'!AM62+'[2]Xã Tân Phong'!AM62+'[2]Xã Trung An'!AM62+'[2]Xã Tự Tân'!AM62+'[2]Xã Việt Hùng'!AM62+'[2]Xã Việt Thuận'!AM62+'[2]Xã Vũ Đoài'!AM62+'[2]Xã Vũ Hội'!AM62+'[2]Xã Vũ Tiến'!AM62+'[2]Xã Vũ Vân'!AM62+'[2]Xã Vũ Vinh'!AM62+'[2]Xã Xuân Hòa'!AM62</f>
        <v>0</v>
      </c>
      <c r="AN62" s="130">
        <f>'[2]Phường 1'!AN62+'[2]Phường 2'!AN62+'[2]Phường 3'!AN62+'[2]Phường An Đôn'!AN62+'[2]Xã Hải Lệ'!AN62+'[2]Phường Ninh Phong'!AN62+'[2]Phường Ninh Sơn'!AN62+'[2]Phường Phúc Thành'!AN62+'[2]Phường Tân Thành'!AN62+'[2]Phường Thanh Bình'!AN62+'[2]Phường Vân Giang'!AN62+'[2]Xã Ninh Nhất'!AN62+'[2]Xã Ninh Phúc'!AN62+'[2]Xã Ninh Tiến'!AN62+'[2]Xã Song An'!AN62+'[2]Xã Song Lãng'!AN62+'[2]Xã Tam Quang'!AN62+'[2]Xã Tân Hòa'!AN62+'[2]Xã Tân Lập'!AN62+'[2]Xã Tân Phong'!AN62+'[2]Xã Trung An'!AN62+'[2]Xã Tự Tân'!AN62+'[2]Xã Việt Hùng'!AN62+'[2]Xã Việt Thuận'!AN62+'[2]Xã Vũ Đoài'!AN62+'[2]Xã Vũ Hội'!AN62+'[2]Xã Vũ Tiến'!AN62+'[2]Xã Vũ Vân'!AN62+'[2]Xã Vũ Vinh'!AN62+'[2]Xã Xuân Hòa'!AN62</f>
        <v>0</v>
      </c>
      <c r="AO62" s="130">
        <f>'[2]Phường 1'!AO62+'[2]Phường 2'!AO62+'[2]Phường 3'!AO62+'[2]Phường An Đôn'!AO62+'[2]Xã Hải Lệ'!AO62+'[2]Phường Ninh Phong'!AO62+'[2]Phường Ninh Sơn'!AO62+'[2]Phường Phúc Thành'!AO62+'[2]Phường Tân Thành'!AO62+'[2]Phường Thanh Bình'!AO62+'[2]Phường Vân Giang'!AO62+'[2]Xã Ninh Nhất'!AO62+'[2]Xã Ninh Phúc'!AO62+'[2]Xã Ninh Tiến'!AO62+'[2]Xã Song An'!AO62+'[2]Xã Song Lãng'!AO62+'[2]Xã Tam Quang'!AO62+'[2]Xã Tân Hòa'!AO62+'[2]Xã Tân Lập'!AO62+'[2]Xã Tân Phong'!AO62+'[2]Xã Trung An'!AO62+'[2]Xã Tự Tân'!AO62+'[2]Xã Việt Hùng'!AO62+'[2]Xã Việt Thuận'!AO62+'[2]Xã Vũ Đoài'!AO62+'[2]Xã Vũ Hội'!AO62+'[2]Xã Vũ Tiến'!AO62+'[2]Xã Vũ Vân'!AO62+'[2]Xã Vũ Vinh'!AO62+'[2]Xã Xuân Hòa'!AO62</f>
        <v>0</v>
      </c>
      <c r="AP62" s="130">
        <f>'[2]Phường 1'!AP62+'[2]Phường 2'!AP62+'[2]Phường 3'!AP62+'[2]Phường An Đôn'!AP62+'[2]Xã Hải Lệ'!AP62+'[2]Phường Ninh Phong'!AP62+'[2]Phường Ninh Sơn'!AP62+'[2]Phường Phúc Thành'!AP62+'[2]Phường Tân Thành'!AP62+'[2]Phường Thanh Bình'!AP62+'[2]Phường Vân Giang'!AP62+'[2]Xã Ninh Nhất'!AP62+'[2]Xã Ninh Phúc'!AP62+'[2]Xã Ninh Tiến'!AP62+'[2]Xã Song An'!AP62+'[2]Xã Song Lãng'!AP62+'[2]Xã Tam Quang'!AP62+'[2]Xã Tân Hòa'!AP62+'[2]Xã Tân Lập'!AP62+'[2]Xã Tân Phong'!AP62+'[2]Xã Trung An'!AP62+'[2]Xã Tự Tân'!AP62+'[2]Xã Việt Hùng'!AP62+'[2]Xã Việt Thuận'!AP62+'[2]Xã Vũ Đoài'!AP62+'[2]Xã Vũ Hội'!AP62+'[2]Xã Vũ Tiến'!AP62+'[2]Xã Vũ Vân'!AP62+'[2]Xã Vũ Vinh'!AP62+'[2]Xã Xuân Hòa'!AP62</f>
        <v>0</v>
      </c>
      <c r="AQ62" s="129">
        <f t="shared" ref="AQ62:AQ67" si="31">SUM(AR62:BA62)</f>
        <v>0</v>
      </c>
      <c r="AR62" s="130">
        <f>'[2]Phường 1'!AR62+'[2]Phường 2'!AR62+'[2]Phường 3'!AR62+'[2]Phường An Đôn'!AR62+'[2]Xã Hải Lệ'!AR62+'[2]Phường Ninh Phong'!AR62+'[2]Phường Ninh Sơn'!AR62+'[2]Phường Phúc Thành'!AR62+'[2]Phường Tân Thành'!AR62+'[2]Phường Thanh Bình'!AR62+'[2]Phường Vân Giang'!AR62+'[2]Xã Ninh Nhất'!AR62+'[2]Xã Ninh Phúc'!AR62+'[2]Xã Ninh Tiến'!AR62+'[2]Xã Song An'!AR62+'[2]Xã Song Lãng'!AR62+'[2]Xã Tam Quang'!AR62+'[2]Xã Tân Hòa'!AR62+'[2]Xã Tân Lập'!AR62+'[2]Xã Tân Phong'!AR62+'[2]Xã Trung An'!AR62+'[2]Xã Tự Tân'!AR62+'[2]Xã Việt Hùng'!AR62+'[2]Xã Việt Thuận'!AR62+'[2]Xã Vũ Đoài'!AR62+'[2]Xã Vũ Hội'!AR62+'[2]Xã Vũ Tiến'!AR62+'[2]Xã Vũ Vân'!AR62+'[2]Xã Vũ Vinh'!AR62+'[2]Xã Xuân Hòa'!AR62</f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29">
        <v>0</v>
      </c>
      <c r="BC62" s="140">
        <v>6.6964980000000001</v>
      </c>
      <c r="BD62" s="129">
        <v>0</v>
      </c>
      <c r="BE62" s="129">
        <v>0</v>
      </c>
      <c r="BF62" s="130">
        <v>0</v>
      </c>
      <c r="BG62" s="130">
        <v>0</v>
      </c>
      <c r="BH62" s="129">
        <v>0</v>
      </c>
      <c r="BI62" s="127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29">
        <v>0</v>
      </c>
      <c r="BP62" s="131">
        <v>0</v>
      </c>
      <c r="BQ62" s="131">
        <v>6.6964980000000001</v>
      </c>
      <c r="BR62" s="92">
        <f>'17-CH'!$G62</f>
        <v>6.6964980000000001</v>
      </c>
      <c r="BS62" s="116">
        <f t="shared" si="1"/>
        <v>0</v>
      </c>
    </row>
    <row r="63" spans="1:71" ht="33" customHeight="1">
      <c r="A63" s="126" t="s">
        <v>85</v>
      </c>
      <c r="B63" s="88" t="s">
        <v>165</v>
      </c>
      <c r="C63" s="87" t="s">
        <v>80</v>
      </c>
      <c r="D63" s="129">
        <f>'[2]01CH'!D63</f>
        <v>90.587002999999996</v>
      </c>
      <c r="E63" s="127">
        <f t="shared" si="28"/>
        <v>0</v>
      </c>
      <c r="F63" s="129">
        <f t="shared" si="14"/>
        <v>0</v>
      </c>
      <c r="G63" s="129">
        <f>'[2]Phường 1'!G63+'[2]Phường 2'!G63+'[2]Phường 3'!G63+'[2]Phường An Đôn'!G63+'[2]Xã Hải Lệ'!G63+'[2]Phường Ninh Phong'!G63+'[2]Phường Ninh Sơn'!G63+'[2]Phường Phúc Thành'!G63+'[2]Phường Tân Thành'!G63+'[2]Phường Thanh Bình'!G63+'[2]Phường Vân Giang'!G63+'[2]Xã Ninh Nhất'!G63+'[2]Xã Ninh Phúc'!G63+'[2]Xã Ninh Tiến'!G63+'[2]Xã Song An'!G63+'[2]Xã Song Lãng'!G63+'[2]Xã Tam Quang'!G63+'[2]Xã Tân Hòa'!G63+'[2]Xã Tân Lập'!G63+'[2]Xã Tân Phong'!G63+'[2]Xã Trung An'!G63+'[2]Xã Tự Tân'!G63+'[2]Xã Việt Hùng'!G63+'[2]Xã Việt Thuận'!G63+'[2]Xã Vũ Đoài'!G63+'[2]Xã Vũ Hội'!G63+'[2]Xã Vũ Tiến'!G63+'[2]Xã Vũ Vân'!G63+'[2]Xã Vũ Vinh'!G63+'[2]Xã Xuân Hòa'!G63</f>
        <v>0</v>
      </c>
      <c r="H63" s="129">
        <f>'[2]Phường 1'!H63+'[2]Phường 2'!H63+'[2]Phường 3'!H63+'[2]Phường An Đôn'!H63+'[2]Xã Hải Lệ'!H63+'[2]Phường Ninh Phong'!H63+'[2]Phường Ninh Sơn'!H63+'[2]Phường Phúc Thành'!H63+'[2]Phường Tân Thành'!H63+'[2]Phường Thanh Bình'!H63+'[2]Phường Vân Giang'!H63+'[2]Xã Ninh Nhất'!H63+'[2]Xã Ninh Phúc'!H63+'[2]Xã Ninh Tiến'!H63+'[2]Xã Song An'!H63+'[2]Xã Song Lãng'!H63+'[2]Xã Tam Quang'!H63+'[2]Xã Tân Hòa'!H63+'[2]Xã Tân Lập'!H63+'[2]Xã Tân Phong'!H63+'[2]Xã Trung An'!H63+'[2]Xã Tự Tân'!H63+'[2]Xã Việt Hùng'!H63+'[2]Xã Việt Thuận'!H63+'[2]Xã Vũ Đoài'!H63+'[2]Xã Vũ Hội'!H63+'[2]Xã Vũ Tiến'!H63+'[2]Xã Vũ Vân'!H63+'[2]Xã Vũ Vinh'!H63+'[2]Xã Xuân Hòa'!H63</f>
        <v>0</v>
      </c>
      <c r="I63" s="129">
        <f>'[2]Phường 1'!I63+'[2]Phường 2'!I63+'[2]Phường 3'!I63+'[2]Phường An Đôn'!I63+'[2]Xã Hải Lệ'!I63+'[2]Phường Ninh Phong'!I63+'[2]Phường Ninh Sơn'!I63+'[2]Phường Phúc Thành'!I63+'[2]Phường Tân Thành'!I63+'[2]Phường Thanh Bình'!I63+'[2]Phường Vân Giang'!I63+'[2]Xã Ninh Nhất'!I63+'[2]Xã Ninh Phúc'!I63+'[2]Xã Ninh Tiến'!I63+'[2]Xã Song An'!I63+'[2]Xã Song Lãng'!I63+'[2]Xã Tam Quang'!I63+'[2]Xã Tân Hòa'!I63+'[2]Xã Tân Lập'!I63+'[2]Xã Tân Phong'!I63+'[2]Xã Trung An'!I63+'[2]Xã Tự Tân'!I63+'[2]Xã Việt Hùng'!I63+'[2]Xã Việt Thuận'!I63+'[2]Xã Vũ Đoài'!I63+'[2]Xã Vũ Hội'!I63+'[2]Xã Vũ Tiến'!I63+'[2]Xã Vũ Vân'!I63+'[2]Xã Vũ Vinh'!I63+'[2]Xã Xuân Hòa'!I63</f>
        <v>0</v>
      </c>
      <c r="J63" s="129">
        <f>'[2]Phường 1'!J63+'[2]Phường 2'!J63+'[2]Phường 3'!J63+'[2]Phường An Đôn'!J63+'[2]Xã Hải Lệ'!J63+'[2]Phường Ninh Phong'!J63+'[2]Phường Ninh Sơn'!J63+'[2]Phường Phúc Thành'!J63+'[2]Phường Tân Thành'!J63+'[2]Phường Thanh Bình'!J63+'[2]Phường Vân Giang'!J63+'[2]Xã Ninh Nhất'!J63+'[2]Xã Ninh Phúc'!J63+'[2]Xã Ninh Tiến'!J63+'[2]Xã Song An'!J63+'[2]Xã Song Lãng'!J63+'[2]Xã Tam Quang'!J63+'[2]Xã Tân Hòa'!J63+'[2]Xã Tân Lập'!J63+'[2]Xã Tân Phong'!J63+'[2]Xã Trung An'!J63+'[2]Xã Tự Tân'!J63+'[2]Xã Việt Hùng'!J63+'[2]Xã Việt Thuận'!J63+'[2]Xã Vũ Đoài'!J63+'[2]Xã Vũ Hội'!J63+'[2]Xã Vũ Tiến'!J63+'[2]Xã Vũ Vân'!J63+'[2]Xã Vũ Vinh'!J63+'[2]Xã Xuân Hòa'!J63</f>
        <v>0</v>
      </c>
      <c r="K63" s="129">
        <f>'[2]Phường 1'!K63+'[2]Phường 2'!K63+'[2]Phường 3'!K63+'[2]Phường An Đôn'!K63+'[2]Xã Hải Lệ'!K63+'[2]Phường Ninh Phong'!K63+'[2]Phường Ninh Sơn'!K63+'[2]Phường Phúc Thành'!K63+'[2]Phường Tân Thành'!K63+'[2]Phường Thanh Bình'!K63+'[2]Phường Vân Giang'!K63+'[2]Xã Ninh Nhất'!K63+'[2]Xã Ninh Phúc'!K63+'[2]Xã Ninh Tiến'!K63+'[2]Xã Song An'!K63+'[2]Xã Song Lãng'!K63+'[2]Xã Tam Quang'!K63+'[2]Xã Tân Hòa'!K63+'[2]Xã Tân Lập'!K63+'[2]Xã Tân Phong'!K63+'[2]Xã Trung An'!K63+'[2]Xã Tự Tân'!K63+'[2]Xã Việt Hùng'!K63+'[2]Xã Việt Thuận'!K63+'[2]Xã Vũ Đoài'!K63+'[2]Xã Vũ Hội'!K63+'[2]Xã Vũ Tiến'!K63+'[2]Xã Vũ Vân'!K63+'[2]Xã Vũ Vinh'!K63+'[2]Xã Xuân Hòa'!K63</f>
        <v>0</v>
      </c>
      <c r="L63" s="129">
        <f>'[2]Phường 1'!L63+'[2]Phường 2'!L63+'[2]Phường 3'!L63+'[2]Phường An Đôn'!L63+'[2]Xã Hải Lệ'!L63+'[2]Phường Ninh Phong'!L63+'[2]Phường Ninh Sơn'!L63+'[2]Phường Phúc Thành'!L63+'[2]Phường Tân Thành'!L63+'[2]Phường Thanh Bình'!L63+'[2]Phường Vân Giang'!L63+'[2]Xã Ninh Nhất'!L63+'[2]Xã Ninh Phúc'!L63+'[2]Xã Ninh Tiến'!L63+'[2]Xã Song An'!L63+'[2]Xã Song Lãng'!L63+'[2]Xã Tam Quang'!L63+'[2]Xã Tân Hòa'!L63+'[2]Xã Tân Lập'!L63+'[2]Xã Tân Phong'!L63+'[2]Xã Trung An'!L63+'[2]Xã Tự Tân'!L63+'[2]Xã Việt Hùng'!L63+'[2]Xã Việt Thuận'!L63+'[2]Xã Vũ Đoài'!L63+'[2]Xã Vũ Hội'!L63+'[2]Xã Vũ Tiến'!L63+'[2]Xã Vũ Vân'!L63+'[2]Xã Vũ Vinh'!L63+'[2]Xã Xuân Hòa'!L63</f>
        <v>0</v>
      </c>
      <c r="M63" s="129">
        <f>'[2]Phường 1'!M63+'[2]Phường 2'!M63+'[2]Phường 3'!M63+'[2]Phường An Đôn'!M63+'[2]Xã Hải Lệ'!M63+'[2]Phường Ninh Phong'!M63+'[2]Phường Ninh Sơn'!M63+'[2]Phường Phúc Thành'!M63+'[2]Phường Tân Thành'!M63+'[2]Phường Thanh Bình'!M63+'[2]Phường Vân Giang'!M63+'[2]Xã Ninh Nhất'!M63+'[2]Xã Ninh Phúc'!M63+'[2]Xã Ninh Tiến'!M63+'[2]Xã Song An'!M63+'[2]Xã Song Lãng'!M63+'[2]Xã Tam Quang'!M63+'[2]Xã Tân Hòa'!M63+'[2]Xã Tân Lập'!M63+'[2]Xã Tân Phong'!M63+'[2]Xã Trung An'!M63+'[2]Xã Tự Tân'!M63+'[2]Xã Việt Hùng'!M63+'[2]Xã Việt Thuận'!M63+'[2]Xã Vũ Đoài'!M63+'[2]Xã Vũ Hội'!M63+'[2]Xã Vũ Tiến'!M63+'[2]Xã Vũ Vân'!M63+'[2]Xã Vũ Vinh'!M63+'[2]Xã Xuân Hòa'!M63</f>
        <v>0</v>
      </c>
      <c r="N63" s="130">
        <f>'[2]Phường 1'!N63+'[2]Phường 2'!N63+'[2]Phường 3'!N63+'[2]Phường An Đôn'!N63+'[2]Xã Hải Lệ'!N63+'[2]Phường Ninh Phong'!N63+'[2]Phường Ninh Sơn'!N63+'[2]Phường Phúc Thành'!N63+'[2]Phường Tân Thành'!N63+'[2]Phường Thanh Bình'!N63+'[2]Phường Vân Giang'!N63+'[2]Xã Ninh Nhất'!N63+'[2]Xã Ninh Phúc'!N63+'[2]Xã Ninh Tiến'!N63+'[2]Xã Song An'!N63+'[2]Xã Song Lãng'!N63+'[2]Xã Tam Quang'!N63+'[2]Xã Tân Hòa'!N63+'[2]Xã Tân Lập'!N63+'[2]Xã Tân Phong'!N63+'[2]Xã Trung An'!N63+'[2]Xã Tự Tân'!N63+'[2]Xã Việt Hùng'!N63+'[2]Xã Việt Thuận'!N63+'[2]Xã Vũ Đoài'!N63+'[2]Xã Vũ Hội'!N63+'[2]Xã Vũ Tiến'!N63+'[2]Xã Vũ Vân'!N63+'[2]Xã Vũ Vinh'!N63+'[2]Xã Xuân Hòa'!N63</f>
        <v>0</v>
      </c>
      <c r="O63" s="129">
        <f>'[2]Phường 1'!O63+'[2]Phường 2'!O63+'[2]Phường 3'!O63+'[2]Phường An Đôn'!O63+'[2]Xã Hải Lệ'!O63+'[2]Phường Ninh Phong'!O63+'[2]Phường Ninh Sơn'!O63+'[2]Phường Phúc Thành'!O63+'[2]Phường Tân Thành'!O63+'[2]Phường Thanh Bình'!O63+'[2]Phường Vân Giang'!O63+'[2]Xã Ninh Nhất'!O63+'[2]Xã Ninh Phúc'!O63+'[2]Xã Ninh Tiến'!O63+'[2]Xã Song An'!O63+'[2]Xã Song Lãng'!O63+'[2]Xã Tam Quang'!O63+'[2]Xã Tân Hòa'!O63+'[2]Xã Tân Lập'!O63+'[2]Xã Tân Phong'!O63+'[2]Xã Trung An'!O63+'[2]Xã Tự Tân'!O63+'[2]Xã Việt Hùng'!O63+'[2]Xã Việt Thuận'!O63+'[2]Xã Vũ Đoài'!O63+'[2]Xã Vũ Hội'!O63+'[2]Xã Vũ Tiến'!O63+'[2]Xã Vũ Vân'!O63+'[2]Xã Vũ Vinh'!O63+'[2]Xã Xuân Hòa'!O63</f>
        <v>0</v>
      </c>
      <c r="P63" s="129">
        <f>'[2]Phường 1'!P63+'[2]Phường 2'!P63+'[2]Phường 3'!P63+'[2]Phường An Đôn'!P63+'[2]Xã Hải Lệ'!P63+'[2]Phường Ninh Phong'!P63+'[2]Phường Ninh Sơn'!P63+'[2]Phường Phúc Thành'!P63+'[2]Phường Tân Thành'!P63+'[2]Phường Thanh Bình'!P63+'[2]Phường Vân Giang'!P63+'[2]Xã Ninh Nhất'!P63+'[2]Xã Ninh Phúc'!P63+'[2]Xã Ninh Tiến'!P63+'[2]Xã Song An'!P63+'[2]Xã Song Lãng'!P63+'[2]Xã Tam Quang'!P63+'[2]Xã Tân Hòa'!P63+'[2]Xã Tân Lập'!P63+'[2]Xã Tân Phong'!P63+'[2]Xã Trung An'!P63+'[2]Xã Tự Tân'!P63+'[2]Xã Việt Hùng'!P63+'[2]Xã Việt Thuận'!P63+'[2]Xã Vũ Đoài'!P63+'[2]Xã Vũ Hội'!P63+'[2]Xã Vũ Tiến'!P63+'[2]Xã Vũ Vân'!P63+'[2]Xã Vũ Vinh'!P63+'[2]Xã Xuân Hòa'!P63</f>
        <v>0</v>
      </c>
      <c r="Q63" s="129">
        <f>'[2]Phường 1'!Q63+'[2]Phường 2'!Q63+'[2]Phường 3'!Q63+'[2]Phường An Đôn'!Q63+'[2]Xã Hải Lệ'!Q63+'[2]Phường Ninh Phong'!Q63+'[2]Phường Ninh Sơn'!Q63+'[2]Phường Phúc Thành'!Q63+'[2]Phường Tân Thành'!Q63+'[2]Phường Thanh Bình'!Q63+'[2]Phường Vân Giang'!Q63+'[2]Xã Ninh Nhất'!Q63+'[2]Xã Ninh Phúc'!Q63+'[2]Xã Ninh Tiến'!Q63+'[2]Xã Song An'!Q63+'[2]Xã Song Lãng'!Q63+'[2]Xã Tam Quang'!Q63+'[2]Xã Tân Hòa'!Q63+'[2]Xã Tân Lập'!Q63+'[2]Xã Tân Phong'!Q63+'[2]Xã Trung An'!Q63+'[2]Xã Tự Tân'!Q63+'[2]Xã Việt Hùng'!Q63+'[2]Xã Việt Thuận'!Q63+'[2]Xã Vũ Đoài'!Q63+'[2]Xã Vũ Hội'!Q63+'[2]Xã Vũ Tiến'!Q63+'[2]Xã Vũ Vân'!Q63+'[2]Xã Vũ Vinh'!Q63+'[2]Xã Xuân Hòa'!Q63</f>
        <v>0</v>
      </c>
      <c r="R63" s="129">
        <f>'[2]Phường 1'!R63+'[2]Phường 2'!R63+'[2]Phường 3'!R63+'[2]Phường An Đôn'!R63+'[2]Xã Hải Lệ'!R63+'[2]Phường Ninh Phong'!R63+'[2]Phường Ninh Sơn'!R63+'[2]Phường Phúc Thành'!R63+'[2]Phường Tân Thành'!R63+'[2]Phường Thanh Bình'!R63+'[2]Phường Vân Giang'!R63+'[2]Xã Ninh Nhất'!R63+'[2]Xã Ninh Phúc'!R63+'[2]Xã Ninh Tiến'!R63+'[2]Xã Song An'!R63+'[2]Xã Song Lãng'!R63+'[2]Xã Tam Quang'!R63+'[2]Xã Tân Hòa'!R63+'[2]Xã Tân Lập'!R63+'[2]Xã Tân Phong'!R63+'[2]Xã Trung An'!R63+'[2]Xã Tự Tân'!R63+'[2]Xã Việt Hùng'!R63+'[2]Xã Việt Thuận'!R63+'[2]Xã Vũ Đoài'!R63+'[2]Xã Vũ Hội'!R63+'[2]Xã Vũ Tiến'!R63+'[2]Xã Vũ Vân'!R63+'[2]Xã Vũ Vinh'!R63+'[2]Xã Xuân Hòa'!R63</f>
        <v>0</v>
      </c>
      <c r="S63" s="127">
        <f>SUM(T63:X63)+Y63+AJ63+AQ63+BB63+BC63+BE63+BH63</f>
        <v>1.57</v>
      </c>
      <c r="T63" s="129">
        <f>'[2]Phường 1'!T63+'[2]Phường 2'!T63+'[2]Phường 3'!T63+'[2]Phường An Đôn'!T63+'[2]Xã Hải Lệ'!T63+'[2]Phường Ninh Phong'!T63+'[2]Phường Ninh Sơn'!T63+'[2]Phường Phúc Thành'!T63+'[2]Phường Tân Thành'!T63+'[2]Phường Thanh Bình'!T63+'[2]Phường Vân Giang'!T63+'[2]Xã Ninh Nhất'!T63+'[2]Xã Ninh Phúc'!T63+'[2]Xã Ninh Tiến'!T63+'[2]Xã Song An'!T63+'[2]Xã Song Lãng'!T63+'[2]Xã Tam Quang'!T63+'[2]Xã Tân Hòa'!T63+'[2]Xã Tân Lập'!T63+'[2]Xã Tân Phong'!T63+'[2]Xã Trung An'!T63+'[2]Xã Tự Tân'!T63+'[2]Xã Việt Hùng'!T63+'[2]Xã Việt Thuận'!T63+'[2]Xã Vũ Đoài'!T63+'[2]Xã Vũ Hội'!T63+'[2]Xã Vũ Tiến'!T63+'[2]Xã Vũ Vân'!T63+'[2]Xã Vũ Vinh'!T63+'[2]Xã Xuân Hòa'!T63</f>
        <v>0</v>
      </c>
      <c r="U63" s="129">
        <f>'[2]Phường 1'!U63+'[2]Phường 2'!U63+'[2]Phường 3'!U63+'[2]Phường An Đôn'!U63+'[2]Xã Hải Lệ'!U63+'[2]Phường Ninh Phong'!U63+'[2]Phường Ninh Sơn'!U63+'[2]Phường Phúc Thành'!U63+'[2]Phường Tân Thành'!U63+'[2]Phường Thanh Bình'!U63+'[2]Phường Vân Giang'!U63+'[2]Xã Ninh Nhất'!U63+'[2]Xã Ninh Phúc'!U63+'[2]Xã Ninh Tiến'!U63+'[2]Xã Song An'!U63+'[2]Xã Song Lãng'!U63+'[2]Xã Tam Quang'!U63+'[2]Xã Tân Hòa'!U63+'[2]Xã Tân Lập'!U63+'[2]Xã Tân Phong'!U63+'[2]Xã Trung An'!U63+'[2]Xã Tự Tân'!U63+'[2]Xã Việt Hùng'!U63+'[2]Xã Việt Thuận'!U63+'[2]Xã Vũ Đoài'!U63+'[2]Xã Vũ Hội'!U63+'[2]Xã Vũ Tiến'!U63+'[2]Xã Vũ Vân'!U63+'[2]Xã Vũ Vinh'!U63+'[2]Xã Xuân Hòa'!U63</f>
        <v>0.81</v>
      </c>
      <c r="V63" s="129">
        <f>'[2]Phường 1'!V63+'[2]Phường 2'!V63+'[2]Phường 3'!V63+'[2]Phường An Đôn'!V63+'[2]Xã Hải Lệ'!V63+'[2]Phường Ninh Phong'!V63+'[2]Phường Ninh Sơn'!V63+'[2]Phường Phúc Thành'!V63+'[2]Phường Tân Thành'!V63+'[2]Phường Thanh Bình'!V63+'[2]Phường Vân Giang'!V63+'[2]Xã Ninh Nhất'!V63+'[2]Xã Ninh Phúc'!V63+'[2]Xã Ninh Tiến'!V63+'[2]Xã Song An'!V63+'[2]Xã Song Lãng'!V63+'[2]Xã Tam Quang'!V63+'[2]Xã Tân Hòa'!V63+'[2]Xã Tân Lập'!V63+'[2]Xã Tân Phong'!V63+'[2]Xã Trung An'!V63+'[2]Xã Tự Tân'!V63+'[2]Xã Việt Hùng'!V63+'[2]Xã Việt Thuận'!V63+'[2]Xã Vũ Đoài'!V63+'[2]Xã Vũ Hội'!V63+'[2]Xã Vũ Tiến'!V63+'[2]Xã Vũ Vân'!V63+'[2]Xã Vũ Vinh'!V63+'[2]Xã Xuân Hòa'!V63</f>
        <v>0</v>
      </c>
      <c r="W63" s="129">
        <f>'[2]Phường 1'!W63+'[2]Phường 2'!W63+'[2]Phường 3'!W63+'[2]Phường An Đôn'!W63+'[2]Xã Hải Lệ'!W63+'[2]Phường Ninh Phong'!W63+'[2]Phường Ninh Sơn'!W63+'[2]Phường Phúc Thành'!W63+'[2]Phường Tân Thành'!W63+'[2]Phường Thanh Bình'!W63+'[2]Phường Vân Giang'!W63+'[2]Xã Ninh Nhất'!W63+'[2]Xã Ninh Phúc'!W63+'[2]Xã Ninh Tiến'!W63+'[2]Xã Song An'!W63+'[2]Xã Song Lãng'!W63+'[2]Xã Tam Quang'!W63+'[2]Xã Tân Hòa'!W63+'[2]Xã Tân Lập'!W63+'[2]Xã Tân Phong'!W63+'[2]Xã Trung An'!W63+'[2]Xã Tự Tân'!W63+'[2]Xã Việt Hùng'!W63+'[2]Xã Việt Thuận'!W63+'[2]Xã Vũ Đoài'!W63+'[2]Xã Vũ Hội'!W63+'[2]Xã Vũ Tiến'!W63+'[2]Xã Vũ Vân'!W63+'[2]Xã Vũ Vinh'!W63+'[2]Xã Xuân Hòa'!W63</f>
        <v>0</v>
      </c>
      <c r="X63" s="129">
        <f>'[2]Phường 1'!X63+'[2]Phường 2'!X63+'[2]Phường 3'!X63+'[2]Phường An Đôn'!X63+'[2]Xã Hải Lệ'!X63+'[2]Phường Ninh Phong'!X63+'[2]Phường Ninh Sơn'!X63+'[2]Phường Phúc Thành'!X63+'[2]Phường Tân Thành'!X63+'[2]Phường Thanh Bình'!X63+'[2]Phường Vân Giang'!X63+'[2]Xã Ninh Nhất'!X63+'[2]Xã Ninh Phúc'!X63+'[2]Xã Ninh Tiến'!X63+'[2]Xã Song An'!X63+'[2]Xã Song Lãng'!X63+'[2]Xã Tam Quang'!X63+'[2]Xã Tân Hòa'!X63+'[2]Xã Tân Lập'!X63+'[2]Xã Tân Phong'!X63+'[2]Xã Trung An'!X63+'[2]Xã Tự Tân'!X63+'[2]Xã Việt Hùng'!X63+'[2]Xã Việt Thuận'!X63+'[2]Xã Vũ Đoài'!X63+'[2]Xã Vũ Hội'!X63+'[2]Xã Vũ Tiến'!X63+'[2]Xã Vũ Vân'!X63+'[2]Xã Vũ Vinh'!X63+'[2]Xã Xuân Hòa'!X63</f>
        <v>0</v>
      </c>
      <c r="Y63" s="129">
        <f t="shared" si="29"/>
        <v>0</v>
      </c>
      <c r="Z63" s="130">
        <f>'[2]Phường 1'!Z63+'[2]Phường 2'!Z63+'[2]Phường 3'!Z63+'[2]Phường An Đôn'!Z63+'[2]Xã Hải Lệ'!Z63+'[2]Phường Ninh Phong'!Z63+'[2]Phường Ninh Sơn'!Z63+'[2]Phường Phúc Thành'!Z63+'[2]Phường Tân Thành'!Z63+'[2]Phường Thanh Bình'!Z63+'[2]Phường Vân Giang'!Z63+'[2]Xã Ninh Nhất'!Z63+'[2]Xã Ninh Phúc'!Z63+'[2]Xã Ninh Tiến'!Z63+'[2]Xã Song An'!Z63+'[2]Xã Song Lãng'!Z63+'[2]Xã Tam Quang'!Z63+'[2]Xã Tân Hòa'!Z63+'[2]Xã Tân Lập'!Z63+'[2]Xã Tân Phong'!Z63+'[2]Xã Trung An'!Z63+'[2]Xã Tự Tân'!Z63+'[2]Xã Việt Hùng'!Z63+'[2]Xã Việt Thuận'!Z63+'[2]Xã Vũ Đoài'!Z63+'[2]Xã Vũ Hội'!Z63+'[2]Xã Vũ Tiến'!Z63+'[2]Xã Vũ Vân'!Z63+'[2]Xã Vũ Vinh'!Z63+'[2]Xã Xuân Hòa'!Z63</f>
        <v>0</v>
      </c>
      <c r="AA63" s="130">
        <f>'[2]Phường 1'!AA63+'[2]Phường 2'!AA63+'[2]Phường 3'!AA63+'[2]Phường An Đôn'!AA63+'[2]Xã Hải Lệ'!AA63+'[2]Phường Ninh Phong'!AA63+'[2]Phường Ninh Sơn'!AA63+'[2]Phường Phúc Thành'!AA63+'[2]Phường Tân Thành'!AA63+'[2]Phường Thanh Bình'!AA63+'[2]Phường Vân Giang'!AA63+'[2]Xã Ninh Nhất'!AA63+'[2]Xã Ninh Phúc'!AA63+'[2]Xã Ninh Tiến'!AA63+'[2]Xã Song An'!AA63+'[2]Xã Song Lãng'!AA63+'[2]Xã Tam Quang'!AA63+'[2]Xã Tân Hòa'!AA63+'[2]Xã Tân Lập'!AA63+'[2]Xã Tân Phong'!AA63+'[2]Xã Trung An'!AA63+'[2]Xã Tự Tân'!AA63+'[2]Xã Việt Hùng'!AA63+'[2]Xã Việt Thuận'!AA63+'[2]Xã Vũ Đoài'!AA63+'[2]Xã Vũ Hội'!AA63+'[2]Xã Vũ Tiến'!AA63+'[2]Xã Vũ Vân'!AA63+'[2]Xã Vũ Vinh'!AA63+'[2]Xã Xuân Hòa'!AA63</f>
        <v>0</v>
      </c>
      <c r="AB63" s="130">
        <f>'[2]Phường 1'!AB63+'[2]Phường 2'!AB63+'[2]Phường 3'!AB63+'[2]Phường An Đôn'!AB63+'[2]Xã Hải Lệ'!AB63+'[2]Phường Ninh Phong'!AB63+'[2]Phường Ninh Sơn'!AB63+'[2]Phường Phúc Thành'!AB63+'[2]Phường Tân Thành'!AB63+'[2]Phường Thanh Bình'!AB63+'[2]Phường Vân Giang'!AB63+'[2]Xã Ninh Nhất'!AB63+'[2]Xã Ninh Phúc'!AB63+'[2]Xã Ninh Tiến'!AB63+'[2]Xã Song An'!AB63+'[2]Xã Song Lãng'!AB63+'[2]Xã Tam Quang'!AB63+'[2]Xã Tân Hòa'!AB63+'[2]Xã Tân Lập'!AB63+'[2]Xã Tân Phong'!AB63+'[2]Xã Trung An'!AB63+'[2]Xã Tự Tân'!AB63+'[2]Xã Việt Hùng'!AB63+'[2]Xã Việt Thuận'!AB63+'[2]Xã Vũ Đoài'!AB63+'[2]Xã Vũ Hội'!AB63+'[2]Xã Vũ Tiến'!AB63+'[2]Xã Vũ Vân'!AB63+'[2]Xã Vũ Vinh'!AB63+'[2]Xã Xuân Hòa'!AB63</f>
        <v>0</v>
      </c>
      <c r="AC63" s="130">
        <f>'[2]Phường 1'!AC63+'[2]Phường 2'!AC63+'[2]Phường 3'!AC63+'[2]Phường An Đôn'!AC63+'[2]Xã Hải Lệ'!AC63+'[2]Phường Ninh Phong'!AC63+'[2]Phường Ninh Sơn'!AC63+'[2]Phường Phúc Thành'!AC63+'[2]Phường Tân Thành'!AC63+'[2]Phường Thanh Bình'!AC63+'[2]Phường Vân Giang'!AC63+'[2]Xã Ninh Nhất'!AC63+'[2]Xã Ninh Phúc'!AC63+'[2]Xã Ninh Tiến'!AC63+'[2]Xã Song An'!AC63+'[2]Xã Song Lãng'!AC63+'[2]Xã Tam Quang'!AC63+'[2]Xã Tân Hòa'!AC63+'[2]Xã Tân Lập'!AC63+'[2]Xã Tân Phong'!AC63+'[2]Xã Trung An'!AC63+'[2]Xã Tự Tân'!AC63+'[2]Xã Việt Hùng'!AC63+'[2]Xã Việt Thuận'!AC63+'[2]Xã Vũ Đoài'!AC63+'[2]Xã Vũ Hội'!AC63+'[2]Xã Vũ Tiến'!AC63+'[2]Xã Vũ Vân'!AC63+'[2]Xã Vũ Vinh'!AC63+'[2]Xã Xuân Hòa'!AC63</f>
        <v>0</v>
      </c>
      <c r="AD63" s="130">
        <f>'[2]Phường 1'!AD63+'[2]Phường 2'!AD63+'[2]Phường 3'!AD63+'[2]Phường An Đôn'!AD63+'[2]Xã Hải Lệ'!AD63+'[2]Phường Ninh Phong'!AD63+'[2]Phường Ninh Sơn'!AD63+'[2]Phường Phúc Thành'!AD63+'[2]Phường Tân Thành'!AD63+'[2]Phường Thanh Bình'!AD63+'[2]Phường Vân Giang'!AD63+'[2]Xã Ninh Nhất'!AD63+'[2]Xã Ninh Phúc'!AD63+'[2]Xã Ninh Tiến'!AD63+'[2]Xã Song An'!AD63+'[2]Xã Song Lãng'!AD63+'[2]Xã Tam Quang'!AD63+'[2]Xã Tân Hòa'!AD63+'[2]Xã Tân Lập'!AD63+'[2]Xã Tân Phong'!AD63+'[2]Xã Trung An'!AD63+'[2]Xã Tự Tân'!AD63+'[2]Xã Việt Hùng'!AD63+'[2]Xã Việt Thuận'!AD63+'[2]Xã Vũ Đoài'!AD63+'[2]Xã Vũ Hội'!AD63+'[2]Xã Vũ Tiến'!AD63+'[2]Xã Vũ Vân'!AD63+'[2]Xã Vũ Vinh'!AD63+'[2]Xã Xuân Hòa'!AD63</f>
        <v>0</v>
      </c>
      <c r="AE63" s="130">
        <f>'[2]Phường 1'!AE63+'[2]Phường 2'!AE63+'[2]Phường 3'!AE63+'[2]Phường An Đôn'!AE63+'[2]Xã Hải Lệ'!AE63+'[2]Phường Ninh Phong'!AE63+'[2]Phường Ninh Sơn'!AE63+'[2]Phường Phúc Thành'!AE63+'[2]Phường Tân Thành'!AE63+'[2]Phường Thanh Bình'!AE63+'[2]Phường Vân Giang'!AE63+'[2]Xã Ninh Nhất'!AE63+'[2]Xã Ninh Phúc'!AE63+'[2]Xã Ninh Tiến'!AE63+'[2]Xã Song An'!AE63+'[2]Xã Song Lãng'!AE63+'[2]Xã Tam Quang'!AE63+'[2]Xã Tân Hòa'!AE63+'[2]Xã Tân Lập'!AE63+'[2]Xã Tân Phong'!AE63+'[2]Xã Trung An'!AE63+'[2]Xã Tự Tân'!AE63+'[2]Xã Việt Hùng'!AE63+'[2]Xã Việt Thuận'!AE63+'[2]Xã Vũ Đoài'!AE63+'[2]Xã Vũ Hội'!AE63+'[2]Xã Vũ Tiến'!AE63+'[2]Xã Vũ Vân'!AE63+'[2]Xã Vũ Vinh'!AE63+'[2]Xã Xuân Hòa'!AE63</f>
        <v>0</v>
      </c>
      <c r="AF63" s="130">
        <f>'[2]Phường 1'!AF63+'[2]Phường 2'!AF63+'[2]Phường 3'!AF63+'[2]Phường An Đôn'!AF63+'[2]Xã Hải Lệ'!AF63+'[2]Phường Ninh Phong'!AF63+'[2]Phường Ninh Sơn'!AF63+'[2]Phường Phúc Thành'!AF63+'[2]Phường Tân Thành'!AF63+'[2]Phường Thanh Bình'!AF63+'[2]Phường Vân Giang'!AF63+'[2]Xã Ninh Nhất'!AF63+'[2]Xã Ninh Phúc'!AF63+'[2]Xã Ninh Tiến'!AF63+'[2]Xã Song An'!AF63+'[2]Xã Song Lãng'!AF63+'[2]Xã Tam Quang'!AF63+'[2]Xã Tân Hòa'!AF63+'[2]Xã Tân Lập'!AF63+'[2]Xã Tân Phong'!AF63+'[2]Xã Trung An'!AF63+'[2]Xã Tự Tân'!AF63+'[2]Xã Việt Hùng'!AF63+'[2]Xã Việt Thuận'!AF63+'[2]Xã Vũ Đoài'!AF63+'[2]Xã Vũ Hội'!AF63+'[2]Xã Vũ Tiến'!AF63+'[2]Xã Vũ Vân'!AF63+'[2]Xã Vũ Vinh'!AF63+'[2]Xã Xuân Hòa'!AF63</f>
        <v>0</v>
      </c>
      <c r="AG63" s="130">
        <f>'[2]Phường 1'!AG63+'[2]Phường 2'!AG63+'[2]Phường 3'!AG63+'[2]Phường An Đôn'!AG63+'[2]Xã Hải Lệ'!AG63+'[2]Phường Ninh Phong'!AG63+'[2]Phường Ninh Sơn'!AG63+'[2]Phường Phúc Thành'!AG63+'[2]Phường Tân Thành'!AG63+'[2]Phường Thanh Bình'!AG63+'[2]Phường Vân Giang'!AG63+'[2]Xã Ninh Nhất'!AG63+'[2]Xã Ninh Phúc'!AG63+'[2]Xã Ninh Tiến'!AG63+'[2]Xã Song An'!AG63+'[2]Xã Song Lãng'!AG63+'[2]Xã Tam Quang'!AG63+'[2]Xã Tân Hòa'!AG63+'[2]Xã Tân Lập'!AG63+'[2]Xã Tân Phong'!AG63+'[2]Xã Trung An'!AG63+'[2]Xã Tự Tân'!AG63+'[2]Xã Việt Hùng'!AG63+'[2]Xã Việt Thuận'!AG63+'[2]Xã Vũ Đoài'!AG63+'[2]Xã Vũ Hội'!AG63+'[2]Xã Vũ Tiến'!AG63+'[2]Xã Vũ Vân'!AG63+'[2]Xã Vũ Vinh'!AG63+'[2]Xã Xuân Hòa'!AG63</f>
        <v>0</v>
      </c>
      <c r="AH63" s="130">
        <f>'[2]Phường 1'!AH63+'[2]Phường 2'!AH63+'[2]Phường 3'!AH63+'[2]Phường An Đôn'!AH63+'[2]Xã Hải Lệ'!AH63+'[2]Phường Ninh Phong'!AH63+'[2]Phường Ninh Sơn'!AH63+'[2]Phường Phúc Thành'!AH63+'[2]Phường Tân Thành'!AH63+'[2]Phường Thanh Bình'!AH63+'[2]Phường Vân Giang'!AH63+'[2]Xã Ninh Nhất'!AH63+'[2]Xã Ninh Phúc'!AH63+'[2]Xã Ninh Tiến'!AH63+'[2]Xã Song An'!AH63+'[2]Xã Song Lãng'!AH63+'[2]Xã Tam Quang'!AH63+'[2]Xã Tân Hòa'!AH63+'[2]Xã Tân Lập'!AH63+'[2]Xã Tân Phong'!AH63+'[2]Xã Trung An'!AH63+'[2]Xã Tự Tân'!AH63+'[2]Xã Việt Hùng'!AH63+'[2]Xã Việt Thuận'!AH63+'[2]Xã Vũ Đoài'!AH63+'[2]Xã Vũ Hội'!AH63+'[2]Xã Vũ Tiến'!AH63+'[2]Xã Vũ Vân'!AH63+'[2]Xã Vũ Vinh'!AH63+'[2]Xã Xuân Hòa'!AH63</f>
        <v>0</v>
      </c>
      <c r="AI63" s="130">
        <f>'[2]Phường 1'!AI63+'[2]Phường 2'!AI63+'[2]Phường 3'!AI63+'[2]Phường An Đôn'!AI63+'[2]Xã Hải Lệ'!AI63+'[2]Phường Ninh Phong'!AI63+'[2]Phường Ninh Sơn'!AI63+'[2]Phường Phúc Thành'!AI63+'[2]Phường Tân Thành'!AI63+'[2]Phường Thanh Bình'!AI63+'[2]Phường Vân Giang'!AI63+'[2]Xã Ninh Nhất'!AI63+'[2]Xã Ninh Phúc'!AI63+'[2]Xã Ninh Tiến'!AI63+'[2]Xã Song An'!AI63+'[2]Xã Song Lãng'!AI63+'[2]Xã Tam Quang'!AI63+'[2]Xã Tân Hòa'!AI63+'[2]Xã Tân Lập'!AI63+'[2]Xã Tân Phong'!AI63+'[2]Xã Trung An'!AI63+'[2]Xã Tự Tân'!AI63+'[2]Xã Việt Hùng'!AI63+'[2]Xã Việt Thuận'!AI63+'[2]Xã Vũ Đoài'!AI63+'[2]Xã Vũ Hội'!AI63+'[2]Xã Vũ Tiến'!AI63+'[2]Xã Vũ Vân'!AI63+'[2]Xã Vũ Vinh'!AI63+'[2]Xã Xuân Hòa'!AI63</f>
        <v>0</v>
      </c>
      <c r="AJ63" s="129">
        <f t="shared" si="30"/>
        <v>0.76</v>
      </c>
      <c r="AK63" s="130">
        <f>'[2]Phường 1'!AK63+'[2]Phường 2'!AK63+'[2]Phường 3'!AK63+'[2]Phường An Đôn'!AK63+'[2]Xã Hải Lệ'!AK63+'[2]Phường Ninh Phong'!AK63+'[2]Phường Ninh Sơn'!AK63+'[2]Phường Phúc Thành'!AK63+'[2]Phường Tân Thành'!AK63+'[2]Phường Thanh Bình'!AK63+'[2]Phường Vân Giang'!AK63+'[2]Xã Ninh Nhất'!AK63+'[2]Xã Ninh Phúc'!AK63+'[2]Xã Ninh Tiến'!AK63+'[2]Xã Song An'!AK63+'[2]Xã Song Lãng'!AK63+'[2]Xã Tam Quang'!AK63+'[2]Xã Tân Hòa'!AK63+'[2]Xã Tân Lập'!AK63+'[2]Xã Tân Phong'!AK63+'[2]Xã Trung An'!AK63+'[2]Xã Tự Tân'!AK63+'[2]Xã Việt Hùng'!AK63+'[2]Xã Việt Thuận'!AK63+'[2]Xã Vũ Đoài'!AK63+'[2]Xã Vũ Hội'!AK63+'[2]Xã Vũ Tiến'!AK63+'[2]Xã Vũ Vân'!AK63+'[2]Xã Vũ Vinh'!AK63+'[2]Xã Xuân Hòa'!AK63</f>
        <v>0</v>
      </c>
      <c r="AL63" s="130">
        <f>'[2]Phường 1'!AL63+'[2]Phường 2'!AL63+'[2]Phường 3'!AL63+'[2]Phường An Đôn'!AL63+'[2]Xã Hải Lệ'!AL63+'[2]Phường Ninh Phong'!AL63+'[2]Phường Ninh Sơn'!AL63+'[2]Phường Phúc Thành'!AL63+'[2]Phường Tân Thành'!AL63+'[2]Phường Thanh Bình'!AL63+'[2]Phường Vân Giang'!AL63+'[2]Xã Ninh Nhất'!AL63+'[2]Xã Ninh Phúc'!AL63+'[2]Xã Ninh Tiến'!AL63+'[2]Xã Song An'!AL63+'[2]Xã Song Lãng'!AL63+'[2]Xã Tam Quang'!AL63+'[2]Xã Tân Hòa'!AL63+'[2]Xã Tân Lập'!AL63+'[2]Xã Tân Phong'!AL63+'[2]Xã Trung An'!AL63+'[2]Xã Tự Tân'!AL63+'[2]Xã Việt Hùng'!AL63+'[2]Xã Việt Thuận'!AL63+'[2]Xã Vũ Đoài'!AL63+'[2]Xã Vũ Hội'!AL63+'[2]Xã Vũ Tiến'!AL63+'[2]Xã Vũ Vân'!AL63+'[2]Xã Vũ Vinh'!AL63+'[2]Xã Xuân Hòa'!AL63</f>
        <v>0</v>
      </c>
      <c r="AM63" s="130">
        <f>'[2]Phường 1'!AM63+'[2]Phường 2'!AM63+'[2]Phường 3'!AM63+'[2]Phường An Đôn'!AM63+'[2]Xã Hải Lệ'!AM63+'[2]Phường Ninh Phong'!AM63+'[2]Phường Ninh Sơn'!AM63+'[2]Phường Phúc Thành'!AM63+'[2]Phường Tân Thành'!AM63+'[2]Phường Thanh Bình'!AM63+'[2]Phường Vân Giang'!AM63+'[2]Xã Ninh Nhất'!AM63+'[2]Xã Ninh Phúc'!AM63+'[2]Xã Ninh Tiến'!AM63+'[2]Xã Song An'!AM63+'[2]Xã Song Lãng'!AM63+'[2]Xã Tam Quang'!AM63+'[2]Xã Tân Hòa'!AM63+'[2]Xã Tân Lập'!AM63+'[2]Xã Tân Phong'!AM63+'[2]Xã Trung An'!AM63+'[2]Xã Tự Tân'!AM63+'[2]Xã Việt Hùng'!AM63+'[2]Xã Việt Thuận'!AM63+'[2]Xã Vũ Đoài'!AM63+'[2]Xã Vũ Hội'!AM63+'[2]Xã Vũ Tiến'!AM63+'[2]Xã Vũ Vân'!AM63+'[2]Xã Vũ Vinh'!AM63+'[2]Xã Xuân Hòa'!AM63</f>
        <v>0</v>
      </c>
      <c r="AN63" s="130">
        <f>'[2]Phường 1'!AN63+'[2]Phường 2'!AN63+'[2]Phường 3'!AN63+'[2]Phường An Đôn'!AN63+'[2]Xã Hải Lệ'!AN63+'[2]Phường Ninh Phong'!AN63+'[2]Phường Ninh Sơn'!AN63+'[2]Phường Phúc Thành'!AN63+'[2]Phường Tân Thành'!AN63+'[2]Phường Thanh Bình'!AN63+'[2]Phường Vân Giang'!AN63+'[2]Xã Ninh Nhất'!AN63+'[2]Xã Ninh Phúc'!AN63+'[2]Xã Ninh Tiến'!AN63+'[2]Xã Song An'!AN63+'[2]Xã Song Lãng'!AN63+'[2]Xã Tam Quang'!AN63+'[2]Xã Tân Hòa'!AN63+'[2]Xã Tân Lập'!AN63+'[2]Xã Tân Phong'!AN63+'[2]Xã Trung An'!AN63+'[2]Xã Tự Tân'!AN63+'[2]Xã Việt Hùng'!AN63+'[2]Xã Việt Thuận'!AN63+'[2]Xã Vũ Đoài'!AN63+'[2]Xã Vũ Hội'!AN63+'[2]Xã Vũ Tiến'!AN63+'[2]Xã Vũ Vân'!AN63+'[2]Xã Vũ Vinh'!AN63+'[2]Xã Xuân Hòa'!AN63</f>
        <v>0.76</v>
      </c>
      <c r="AO63" s="130">
        <f>'[2]Phường 1'!AO63+'[2]Phường 2'!AO63+'[2]Phường 3'!AO63+'[2]Phường An Đôn'!AO63+'[2]Xã Hải Lệ'!AO63+'[2]Phường Ninh Phong'!AO63+'[2]Phường Ninh Sơn'!AO63+'[2]Phường Phúc Thành'!AO63+'[2]Phường Tân Thành'!AO63+'[2]Phường Thanh Bình'!AO63+'[2]Phường Vân Giang'!AO63+'[2]Xã Ninh Nhất'!AO63+'[2]Xã Ninh Phúc'!AO63+'[2]Xã Ninh Tiến'!AO63+'[2]Xã Song An'!AO63+'[2]Xã Song Lãng'!AO63+'[2]Xã Tam Quang'!AO63+'[2]Xã Tân Hòa'!AO63+'[2]Xã Tân Lập'!AO63+'[2]Xã Tân Phong'!AO63+'[2]Xã Trung An'!AO63+'[2]Xã Tự Tân'!AO63+'[2]Xã Việt Hùng'!AO63+'[2]Xã Việt Thuận'!AO63+'[2]Xã Vũ Đoài'!AO63+'[2]Xã Vũ Hội'!AO63+'[2]Xã Vũ Tiến'!AO63+'[2]Xã Vũ Vân'!AO63+'[2]Xã Vũ Vinh'!AO63+'[2]Xã Xuân Hòa'!AO63</f>
        <v>0</v>
      </c>
      <c r="AP63" s="130">
        <f>'[2]Phường 1'!AP63+'[2]Phường 2'!AP63+'[2]Phường 3'!AP63+'[2]Phường An Đôn'!AP63+'[2]Xã Hải Lệ'!AP63+'[2]Phường Ninh Phong'!AP63+'[2]Phường Ninh Sơn'!AP63+'[2]Phường Phúc Thành'!AP63+'[2]Phường Tân Thành'!AP63+'[2]Phường Thanh Bình'!AP63+'[2]Phường Vân Giang'!AP63+'[2]Xã Ninh Nhất'!AP63+'[2]Xã Ninh Phúc'!AP63+'[2]Xã Ninh Tiến'!AP63+'[2]Xã Song An'!AP63+'[2]Xã Song Lãng'!AP63+'[2]Xã Tam Quang'!AP63+'[2]Xã Tân Hòa'!AP63+'[2]Xã Tân Lập'!AP63+'[2]Xã Tân Phong'!AP63+'[2]Xã Trung An'!AP63+'[2]Xã Tự Tân'!AP63+'[2]Xã Việt Hùng'!AP63+'[2]Xã Việt Thuận'!AP63+'[2]Xã Vũ Đoài'!AP63+'[2]Xã Vũ Hội'!AP63+'[2]Xã Vũ Tiến'!AP63+'[2]Xã Vũ Vân'!AP63+'[2]Xã Vũ Vinh'!AP63+'[2]Xã Xuân Hòa'!AP63</f>
        <v>0</v>
      </c>
      <c r="AQ63" s="129">
        <f t="shared" si="31"/>
        <v>0</v>
      </c>
      <c r="AR63" s="130">
        <f>'[2]Phường 1'!AR63+'[2]Phường 2'!AR63+'[2]Phường 3'!AR63+'[2]Phường An Đôn'!AR63+'[2]Xã Hải Lệ'!AR63+'[2]Phường Ninh Phong'!AR63+'[2]Phường Ninh Sơn'!AR63+'[2]Phường Phúc Thành'!AR63+'[2]Phường Tân Thành'!AR63+'[2]Phường Thanh Bình'!AR63+'[2]Phường Vân Giang'!AR63+'[2]Xã Ninh Nhất'!AR63+'[2]Xã Ninh Phúc'!AR63+'[2]Xã Ninh Tiến'!AR63+'[2]Xã Song An'!AR63+'[2]Xã Song Lãng'!AR63+'[2]Xã Tam Quang'!AR63+'[2]Xã Tân Hòa'!AR63+'[2]Xã Tân Lập'!AR63+'[2]Xã Tân Phong'!AR63+'[2]Xã Trung An'!AR63+'[2]Xã Tự Tân'!AR63+'[2]Xã Việt Hùng'!AR63+'[2]Xã Việt Thuận'!AR63+'[2]Xã Vũ Đoài'!AR63+'[2]Xã Vũ Hội'!AR63+'[2]Xã Vũ Tiến'!AR63+'[2]Xã Vũ Vân'!AR63+'[2]Xã Vũ Vinh'!AR63+'[2]Xã Xuân Hòa'!AR63</f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0</v>
      </c>
      <c r="AZ63" s="130">
        <v>0</v>
      </c>
      <c r="BA63" s="130">
        <v>0</v>
      </c>
      <c r="BB63" s="129">
        <v>0</v>
      </c>
      <c r="BC63" s="129">
        <v>0</v>
      </c>
      <c r="BD63" s="140">
        <v>89.017003000000003</v>
      </c>
      <c r="BE63" s="129">
        <v>0</v>
      </c>
      <c r="BF63" s="130">
        <v>0</v>
      </c>
      <c r="BG63" s="130">
        <v>0</v>
      </c>
      <c r="BH63" s="129">
        <v>0</v>
      </c>
      <c r="BI63" s="127">
        <v>0</v>
      </c>
      <c r="BJ63" s="130">
        <v>0</v>
      </c>
      <c r="BK63" s="130">
        <v>0</v>
      </c>
      <c r="BL63" s="130">
        <v>0</v>
      </c>
      <c r="BM63" s="130">
        <v>0</v>
      </c>
      <c r="BN63" s="130">
        <v>0</v>
      </c>
      <c r="BO63" s="129">
        <v>1.57</v>
      </c>
      <c r="BP63" s="131">
        <v>-1.57</v>
      </c>
      <c r="BQ63" s="131">
        <v>89.017003000000003</v>
      </c>
      <c r="BR63" s="92">
        <f>'17-CH'!$G63</f>
        <v>89.017002999999988</v>
      </c>
      <c r="BS63" s="116">
        <f t="shared" si="1"/>
        <v>0</v>
      </c>
    </row>
    <row r="64" spans="1:71" ht="20.45" customHeight="1">
      <c r="A64" s="147" t="s">
        <v>86</v>
      </c>
      <c r="B64" s="148" t="s">
        <v>227</v>
      </c>
      <c r="C64" s="149" t="s">
        <v>228</v>
      </c>
      <c r="D64" s="129">
        <f>'[2]01CH'!D64</f>
        <v>659.20377499999995</v>
      </c>
      <c r="E64" s="127">
        <f t="shared" si="28"/>
        <v>0</v>
      </c>
      <c r="F64" s="129"/>
      <c r="G64" s="127">
        <f t="shared" ref="G64:AR64" si="32">G65+G66</f>
        <v>0</v>
      </c>
      <c r="H64" s="127">
        <f t="shared" si="32"/>
        <v>0</v>
      </c>
      <c r="I64" s="127">
        <f t="shared" si="32"/>
        <v>0</v>
      </c>
      <c r="J64" s="127">
        <f t="shared" si="32"/>
        <v>0</v>
      </c>
      <c r="K64" s="127">
        <f t="shared" si="32"/>
        <v>0</v>
      </c>
      <c r="L64" s="127">
        <f t="shared" si="32"/>
        <v>0</v>
      </c>
      <c r="M64" s="127">
        <f t="shared" si="32"/>
        <v>0</v>
      </c>
      <c r="N64" s="142">
        <f t="shared" si="32"/>
        <v>0</v>
      </c>
      <c r="O64" s="127">
        <f t="shared" si="32"/>
        <v>0</v>
      </c>
      <c r="P64" s="127">
        <f t="shared" si="32"/>
        <v>0</v>
      </c>
      <c r="Q64" s="127">
        <f t="shared" si="32"/>
        <v>0</v>
      </c>
      <c r="R64" s="127">
        <f t="shared" si="32"/>
        <v>0</v>
      </c>
      <c r="S64" s="127">
        <f t="shared" si="32"/>
        <v>11.09</v>
      </c>
      <c r="T64" s="127">
        <f t="shared" si="32"/>
        <v>0</v>
      </c>
      <c r="U64" s="127">
        <f t="shared" si="32"/>
        <v>0</v>
      </c>
      <c r="V64" s="127">
        <f t="shared" si="32"/>
        <v>0</v>
      </c>
      <c r="W64" s="127">
        <f t="shared" si="32"/>
        <v>0</v>
      </c>
      <c r="X64" s="127">
        <f t="shared" si="32"/>
        <v>0</v>
      </c>
      <c r="Y64" s="127">
        <f t="shared" si="32"/>
        <v>0</v>
      </c>
      <c r="Z64" s="142">
        <f t="shared" si="32"/>
        <v>0</v>
      </c>
      <c r="AA64" s="142">
        <f t="shared" si="32"/>
        <v>0</v>
      </c>
      <c r="AB64" s="142">
        <f t="shared" si="32"/>
        <v>0</v>
      </c>
      <c r="AC64" s="142">
        <f t="shared" si="32"/>
        <v>0</v>
      </c>
      <c r="AD64" s="142">
        <f t="shared" si="32"/>
        <v>0</v>
      </c>
      <c r="AE64" s="142">
        <f t="shared" si="32"/>
        <v>0</v>
      </c>
      <c r="AF64" s="142">
        <f t="shared" si="32"/>
        <v>0</v>
      </c>
      <c r="AG64" s="142">
        <f t="shared" si="32"/>
        <v>0</v>
      </c>
      <c r="AH64" s="142">
        <f t="shared" si="32"/>
        <v>0</v>
      </c>
      <c r="AI64" s="142">
        <f t="shared" si="32"/>
        <v>0</v>
      </c>
      <c r="AJ64" s="127">
        <f t="shared" si="32"/>
        <v>11.09</v>
      </c>
      <c r="AK64" s="142">
        <f t="shared" si="32"/>
        <v>0</v>
      </c>
      <c r="AL64" s="142">
        <f t="shared" si="32"/>
        <v>0</v>
      </c>
      <c r="AM64" s="142">
        <f t="shared" si="32"/>
        <v>0</v>
      </c>
      <c r="AN64" s="142">
        <f t="shared" si="32"/>
        <v>0</v>
      </c>
      <c r="AO64" s="142">
        <f t="shared" si="32"/>
        <v>0</v>
      </c>
      <c r="AP64" s="142">
        <f t="shared" si="32"/>
        <v>11.09</v>
      </c>
      <c r="AQ64" s="127">
        <f t="shared" si="32"/>
        <v>0</v>
      </c>
      <c r="AR64" s="142">
        <f t="shared" si="32"/>
        <v>0</v>
      </c>
      <c r="AS64" s="142">
        <v>0</v>
      </c>
      <c r="AT64" s="142">
        <v>0</v>
      </c>
      <c r="AU64" s="142">
        <v>0</v>
      </c>
      <c r="AV64" s="142">
        <v>0</v>
      </c>
      <c r="AW64" s="142">
        <v>0</v>
      </c>
      <c r="AX64" s="142">
        <v>0</v>
      </c>
      <c r="AY64" s="142">
        <v>0</v>
      </c>
      <c r="AZ64" s="142">
        <v>0</v>
      </c>
      <c r="BA64" s="142">
        <v>0</v>
      </c>
      <c r="BB64" s="127">
        <v>0</v>
      </c>
      <c r="BC64" s="127">
        <v>0</v>
      </c>
      <c r="BD64" s="127">
        <v>0</v>
      </c>
      <c r="BE64" s="137">
        <v>648.11377499999992</v>
      </c>
      <c r="BF64" s="142">
        <v>0</v>
      </c>
      <c r="BG64" s="142">
        <v>0</v>
      </c>
      <c r="BH64" s="127">
        <v>0</v>
      </c>
      <c r="BI64" s="127">
        <v>0</v>
      </c>
      <c r="BJ64" s="142">
        <v>0</v>
      </c>
      <c r="BK64" s="142">
        <v>0</v>
      </c>
      <c r="BL64" s="142">
        <v>0</v>
      </c>
      <c r="BM64" s="142">
        <v>0</v>
      </c>
      <c r="BN64" s="142">
        <v>0</v>
      </c>
      <c r="BO64" s="127">
        <v>11.09</v>
      </c>
      <c r="BP64" s="132">
        <v>-9.99</v>
      </c>
      <c r="BQ64" s="132">
        <v>649.21377499999994</v>
      </c>
      <c r="BR64" s="92">
        <f>'17-CH'!$G64</f>
        <v>649.21377499999994</v>
      </c>
      <c r="BS64" s="116"/>
    </row>
    <row r="65" spans="1:71" ht="30.6" customHeight="1">
      <c r="A65" s="126" t="s">
        <v>137</v>
      </c>
      <c r="B65" s="150" t="s">
        <v>229</v>
      </c>
      <c r="C65" s="87" t="s">
        <v>99</v>
      </c>
      <c r="D65" s="129">
        <f>'[2]01CH'!D65</f>
        <v>260.62699099999998</v>
      </c>
      <c r="E65" s="127">
        <f t="shared" si="28"/>
        <v>0</v>
      </c>
      <c r="F65" s="129">
        <f t="shared" si="14"/>
        <v>0</v>
      </c>
      <c r="G65" s="129">
        <f>'[2]Phường 1'!G65+'[2]Phường 2'!G65+'[2]Phường 3'!G65+'[2]Phường An Đôn'!G65+'[2]Xã Hải Lệ'!G65+'[2]Phường Ninh Phong'!G65+'[2]Phường Ninh Sơn'!G65+'[2]Phường Phúc Thành'!G65+'[2]Phường Tân Thành'!G65+'[2]Phường Thanh Bình'!G65+'[2]Phường Vân Giang'!G65+'[2]Xã Ninh Nhất'!G65+'[2]Xã Ninh Phúc'!G65+'[2]Xã Ninh Tiến'!G65+'[2]Xã Song An'!G65+'[2]Xã Song Lãng'!G65+'[2]Xã Tam Quang'!G65+'[2]Xã Tân Hòa'!G65+'[2]Xã Tân Lập'!G65+'[2]Xã Tân Phong'!G65+'[2]Xã Trung An'!G65+'[2]Xã Tự Tân'!G65+'[2]Xã Việt Hùng'!G65+'[2]Xã Việt Thuận'!G65+'[2]Xã Vũ Đoài'!G65+'[2]Xã Vũ Hội'!G65+'[2]Xã Vũ Tiến'!G65+'[2]Xã Vũ Vân'!G65+'[2]Xã Vũ Vinh'!G65+'[2]Xã Xuân Hòa'!G65</f>
        <v>0</v>
      </c>
      <c r="H65" s="129">
        <f>'[2]Phường 1'!H65+'[2]Phường 2'!H65+'[2]Phường 3'!H65+'[2]Phường An Đôn'!H65+'[2]Xã Hải Lệ'!H65+'[2]Phường Ninh Phong'!H65+'[2]Phường Ninh Sơn'!H65+'[2]Phường Phúc Thành'!H65+'[2]Phường Tân Thành'!H65+'[2]Phường Thanh Bình'!H65+'[2]Phường Vân Giang'!H65+'[2]Xã Ninh Nhất'!H65+'[2]Xã Ninh Phúc'!H65+'[2]Xã Ninh Tiến'!H65+'[2]Xã Song An'!H65+'[2]Xã Song Lãng'!H65+'[2]Xã Tam Quang'!H65+'[2]Xã Tân Hòa'!H65+'[2]Xã Tân Lập'!H65+'[2]Xã Tân Phong'!H65+'[2]Xã Trung An'!H65+'[2]Xã Tự Tân'!H65+'[2]Xã Việt Hùng'!H65+'[2]Xã Việt Thuận'!H65+'[2]Xã Vũ Đoài'!H65+'[2]Xã Vũ Hội'!H65+'[2]Xã Vũ Tiến'!H65+'[2]Xã Vũ Vân'!H65+'[2]Xã Vũ Vinh'!H65+'[2]Xã Xuân Hòa'!H65</f>
        <v>0</v>
      </c>
      <c r="I65" s="129">
        <f>'[2]Phường 1'!I65+'[2]Phường 2'!I65+'[2]Phường 3'!I65+'[2]Phường An Đôn'!I65+'[2]Xã Hải Lệ'!I65+'[2]Phường Ninh Phong'!I65+'[2]Phường Ninh Sơn'!I65+'[2]Phường Phúc Thành'!I65+'[2]Phường Tân Thành'!I65+'[2]Phường Thanh Bình'!I65+'[2]Phường Vân Giang'!I65+'[2]Xã Ninh Nhất'!I65+'[2]Xã Ninh Phúc'!I65+'[2]Xã Ninh Tiến'!I65+'[2]Xã Song An'!I65+'[2]Xã Song Lãng'!I65+'[2]Xã Tam Quang'!I65+'[2]Xã Tân Hòa'!I65+'[2]Xã Tân Lập'!I65+'[2]Xã Tân Phong'!I65+'[2]Xã Trung An'!I65+'[2]Xã Tự Tân'!I65+'[2]Xã Việt Hùng'!I65+'[2]Xã Việt Thuận'!I65+'[2]Xã Vũ Đoài'!I65+'[2]Xã Vũ Hội'!I65+'[2]Xã Vũ Tiến'!I65+'[2]Xã Vũ Vân'!I65+'[2]Xã Vũ Vinh'!I65+'[2]Xã Xuân Hòa'!I65</f>
        <v>0</v>
      </c>
      <c r="J65" s="129">
        <f>'[2]Phường 1'!J65+'[2]Phường 2'!J65+'[2]Phường 3'!J65+'[2]Phường An Đôn'!J65+'[2]Xã Hải Lệ'!J65+'[2]Phường Ninh Phong'!J65+'[2]Phường Ninh Sơn'!J65+'[2]Phường Phúc Thành'!J65+'[2]Phường Tân Thành'!J65+'[2]Phường Thanh Bình'!J65+'[2]Phường Vân Giang'!J65+'[2]Xã Ninh Nhất'!J65+'[2]Xã Ninh Phúc'!J65+'[2]Xã Ninh Tiến'!J65+'[2]Xã Song An'!J65+'[2]Xã Song Lãng'!J65+'[2]Xã Tam Quang'!J65+'[2]Xã Tân Hòa'!J65+'[2]Xã Tân Lập'!J65+'[2]Xã Tân Phong'!J65+'[2]Xã Trung An'!J65+'[2]Xã Tự Tân'!J65+'[2]Xã Việt Hùng'!J65+'[2]Xã Việt Thuận'!J65+'[2]Xã Vũ Đoài'!J65+'[2]Xã Vũ Hội'!J65+'[2]Xã Vũ Tiến'!J65+'[2]Xã Vũ Vân'!J65+'[2]Xã Vũ Vinh'!J65+'[2]Xã Xuân Hòa'!J65</f>
        <v>0</v>
      </c>
      <c r="K65" s="129">
        <f>'[2]Phường 1'!K65+'[2]Phường 2'!K65+'[2]Phường 3'!K65+'[2]Phường An Đôn'!K65+'[2]Xã Hải Lệ'!K65+'[2]Phường Ninh Phong'!K65+'[2]Phường Ninh Sơn'!K65+'[2]Phường Phúc Thành'!K65+'[2]Phường Tân Thành'!K65+'[2]Phường Thanh Bình'!K65+'[2]Phường Vân Giang'!K65+'[2]Xã Ninh Nhất'!K65+'[2]Xã Ninh Phúc'!K65+'[2]Xã Ninh Tiến'!K65+'[2]Xã Song An'!K65+'[2]Xã Song Lãng'!K65+'[2]Xã Tam Quang'!K65+'[2]Xã Tân Hòa'!K65+'[2]Xã Tân Lập'!K65+'[2]Xã Tân Phong'!K65+'[2]Xã Trung An'!K65+'[2]Xã Tự Tân'!K65+'[2]Xã Việt Hùng'!K65+'[2]Xã Việt Thuận'!K65+'[2]Xã Vũ Đoài'!K65+'[2]Xã Vũ Hội'!K65+'[2]Xã Vũ Tiến'!K65+'[2]Xã Vũ Vân'!K65+'[2]Xã Vũ Vinh'!K65+'[2]Xã Xuân Hòa'!K65</f>
        <v>0</v>
      </c>
      <c r="L65" s="129">
        <f>'[2]Phường 1'!L65+'[2]Phường 2'!L65+'[2]Phường 3'!L65+'[2]Phường An Đôn'!L65+'[2]Xã Hải Lệ'!L65+'[2]Phường Ninh Phong'!L65+'[2]Phường Ninh Sơn'!L65+'[2]Phường Phúc Thành'!L65+'[2]Phường Tân Thành'!L65+'[2]Phường Thanh Bình'!L65+'[2]Phường Vân Giang'!L65+'[2]Xã Ninh Nhất'!L65+'[2]Xã Ninh Phúc'!L65+'[2]Xã Ninh Tiến'!L65+'[2]Xã Song An'!L65+'[2]Xã Song Lãng'!L65+'[2]Xã Tam Quang'!L65+'[2]Xã Tân Hòa'!L65+'[2]Xã Tân Lập'!L65+'[2]Xã Tân Phong'!L65+'[2]Xã Trung An'!L65+'[2]Xã Tự Tân'!L65+'[2]Xã Việt Hùng'!L65+'[2]Xã Việt Thuận'!L65+'[2]Xã Vũ Đoài'!L65+'[2]Xã Vũ Hội'!L65+'[2]Xã Vũ Tiến'!L65+'[2]Xã Vũ Vân'!L65+'[2]Xã Vũ Vinh'!L65+'[2]Xã Xuân Hòa'!L65</f>
        <v>0</v>
      </c>
      <c r="M65" s="129">
        <f>'[2]Phường 1'!M65+'[2]Phường 2'!M65+'[2]Phường 3'!M65+'[2]Phường An Đôn'!M65+'[2]Xã Hải Lệ'!M65+'[2]Phường Ninh Phong'!M65+'[2]Phường Ninh Sơn'!M65+'[2]Phường Phúc Thành'!M65+'[2]Phường Tân Thành'!M65+'[2]Phường Thanh Bình'!M65+'[2]Phường Vân Giang'!M65+'[2]Xã Ninh Nhất'!M65+'[2]Xã Ninh Phúc'!M65+'[2]Xã Ninh Tiến'!M65+'[2]Xã Song An'!M65+'[2]Xã Song Lãng'!M65+'[2]Xã Tam Quang'!M65+'[2]Xã Tân Hòa'!M65+'[2]Xã Tân Lập'!M65+'[2]Xã Tân Phong'!M65+'[2]Xã Trung An'!M65+'[2]Xã Tự Tân'!M65+'[2]Xã Việt Hùng'!M65+'[2]Xã Việt Thuận'!M65+'[2]Xã Vũ Đoài'!M65+'[2]Xã Vũ Hội'!M65+'[2]Xã Vũ Tiến'!M65+'[2]Xã Vũ Vân'!M65+'[2]Xã Vũ Vinh'!M65+'[2]Xã Xuân Hòa'!M65</f>
        <v>0</v>
      </c>
      <c r="N65" s="130">
        <f>'[2]Phường 1'!N65+'[2]Phường 2'!N65+'[2]Phường 3'!N65+'[2]Phường An Đôn'!N65+'[2]Xã Hải Lệ'!N65+'[2]Phường Ninh Phong'!N65+'[2]Phường Ninh Sơn'!N65+'[2]Phường Phúc Thành'!N65+'[2]Phường Tân Thành'!N65+'[2]Phường Thanh Bình'!N65+'[2]Phường Vân Giang'!N65+'[2]Xã Ninh Nhất'!N65+'[2]Xã Ninh Phúc'!N65+'[2]Xã Ninh Tiến'!N65+'[2]Xã Song An'!N65+'[2]Xã Song Lãng'!N65+'[2]Xã Tam Quang'!N65+'[2]Xã Tân Hòa'!N65+'[2]Xã Tân Lập'!N65+'[2]Xã Tân Phong'!N65+'[2]Xã Trung An'!N65+'[2]Xã Tự Tân'!N65+'[2]Xã Việt Hùng'!N65+'[2]Xã Việt Thuận'!N65+'[2]Xã Vũ Đoài'!N65+'[2]Xã Vũ Hội'!N65+'[2]Xã Vũ Tiến'!N65+'[2]Xã Vũ Vân'!N65+'[2]Xã Vũ Vinh'!N65+'[2]Xã Xuân Hòa'!N65</f>
        <v>0</v>
      </c>
      <c r="O65" s="129">
        <f>'[2]Phường 1'!O65+'[2]Phường 2'!O65+'[2]Phường 3'!O65+'[2]Phường An Đôn'!O65+'[2]Xã Hải Lệ'!O65+'[2]Phường Ninh Phong'!O65+'[2]Phường Ninh Sơn'!O65+'[2]Phường Phúc Thành'!O65+'[2]Phường Tân Thành'!O65+'[2]Phường Thanh Bình'!O65+'[2]Phường Vân Giang'!O65+'[2]Xã Ninh Nhất'!O65+'[2]Xã Ninh Phúc'!O65+'[2]Xã Ninh Tiến'!O65+'[2]Xã Song An'!O65+'[2]Xã Song Lãng'!O65+'[2]Xã Tam Quang'!O65+'[2]Xã Tân Hòa'!O65+'[2]Xã Tân Lập'!O65+'[2]Xã Tân Phong'!O65+'[2]Xã Trung An'!O65+'[2]Xã Tự Tân'!O65+'[2]Xã Việt Hùng'!O65+'[2]Xã Việt Thuận'!O65+'[2]Xã Vũ Đoài'!O65+'[2]Xã Vũ Hội'!O65+'[2]Xã Vũ Tiến'!O65+'[2]Xã Vũ Vân'!O65+'[2]Xã Vũ Vinh'!O65+'[2]Xã Xuân Hòa'!O65</f>
        <v>0</v>
      </c>
      <c r="P65" s="129">
        <f>'[2]Phường 1'!P65+'[2]Phường 2'!P65+'[2]Phường 3'!P65+'[2]Phường An Đôn'!P65+'[2]Xã Hải Lệ'!P65+'[2]Phường Ninh Phong'!P65+'[2]Phường Ninh Sơn'!P65+'[2]Phường Phúc Thành'!P65+'[2]Phường Tân Thành'!P65+'[2]Phường Thanh Bình'!P65+'[2]Phường Vân Giang'!P65+'[2]Xã Ninh Nhất'!P65+'[2]Xã Ninh Phúc'!P65+'[2]Xã Ninh Tiến'!P65+'[2]Xã Song An'!P65+'[2]Xã Song Lãng'!P65+'[2]Xã Tam Quang'!P65+'[2]Xã Tân Hòa'!P65+'[2]Xã Tân Lập'!P65+'[2]Xã Tân Phong'!P65+'[2]Xã Trung An'!P65+'[2]Xã Tự Tân'!P65+'[2]Xã Việt Hùng'!P65+'[2]Xã Việt Thuận'!P65+'[2]Xã Vũ Đoài'!P65+'[2]Xã Vũ Hội'!P65+'[2]Xã Vũ Tiến'!P65+'[2]Xã Vũ Vân'!P65+'[2]Xã Vũ Vinh'!P65+'[2]Xã Xuân Hòa'!P65</f>
        <v>0</v>
      </c>
      <c r="Q65" s="129">
        <f>'[2]Phường 1'!Q65+'[2]Phường 2'!Q65+'[2]Phường 3'!Q65+'[2]Phường An Đôn'!Q65+'[2]Xã Hải Lệ'!Q65+'[2]Phường Ninh Phong'!Q65+'[2]Phường Ninh Sơn'!Q65+'[2]Phường Phúc Thành'!Q65+'[2]Phường Tân Thành'!Q65+'[2]Phường Thanh Bình'!Q65+'[2]Phường Vân Giang'!Q65+'[2]Xã Ninh Nhất'!Q65+'[2]Xã Ninh Phúc'!Q65+'[2]Xã Ninh Tiến'!Q65+'[2]Xã Song An'!Q65+'[2]Xã Song Lãng'!Q65+'[2]Xã Tam Quang'!Q65+'[2]Xã Tân Hòa'!Q65+'[2]Xã Tân Lập'!Q65+'[2]Xã Tân Phong'!Q65+'[2]Xã Trung An'!Q65+'[2]Xã Tự Tân'!Q65+'[2]Xã Việt Hùng'!Q65+'[2]Xã Việt Thuận'!Q65+'[2]Xã Vũ Đoài'!Q65+'[2]Xã Vũ Hội'!Q65+'[2]Xã Vũ Tiến'!Q65+'[2]Xã Vũ Vân'!Q65+'[2]Xã Vũ Vinh'!Q65+'[2]Xã Xuân Hòa'!Q65</f>
        <v>0</v>
      </c>
      <c r="R65" s="129">
        <f>'[2]Phường 1'!R65+'[2]Phường 2'!R65+'[2]Phường 3'!R65+'[2]Phường An Đôn'!R65+'[2]Xã Hải Lệ'!R65+'[2]Phường Ninh Phong'!R65+'[2]Phường Ninh Sơn'!R65+'[2]Phường Phúc Thành'!R65+'[2]Phường Tân Thành'!R65+'[2]Phường Thanh Bình'!R65+'[2]Phường Vân Giang'!R65+'[2]Xã Ninh Nhất'!R65+'[2]Xã Ninh Phúc'!R65+'[2]Xã Ninh Tiến'!R65+'[2]Xã Song An'!R65+'[2]Xã Song Lãng'!R65+'[2]Xã Tam Quang'!R65+'[2]Xã Tân Hòa'!R65+'[2]Xã Tân Lập'!R65+'[2]Xã Tân Phong'!R65+'[2]Xã Trung An'!R65+'[2]Xã Tự Tân'!R65+'[2]Xã Việt Hùng'!R65+'[2]Xã Việt Thuận'!R65+'[2]Xã Vũ Đoài'!R65+'[2]Xã Vũ Hội'!R65+'[2]Xã Vũ Tiến'!R65+'[2]Xã Vũ Vân'!R65+'[2]Xã Vũ Vinh'!R65+'[2]Xã Xuân Hòa'!R65</f>
        <v>0</v>
      </c>
      <c r="S65" s="127">
        <f>SUM(T65:X65)+Y65+AJ65+AQ65+BB65+BC65+BD65+BH65+BE65</f>
        <v>0</v>
      </c>
      <c r="T65" s="129">
        <f>'[2]Phường 1'!T65+'[2]Phường 2'!T65+'[2]Phường 3'!T65+'[2]Phường An Đôn'!T65+'[2]Xã Hải Lệ'!T65+'[2]Phường Ninh Phong'!T65+'[2]Phường Ninh Sơn'!T65+'[2]Phường Phúc Thành'!T65+'[2]Phường Tân Thành'!T65+'[2]Phường Thanh Bình'!T65+'[2]Phường Vân Giang'!T65+'[2]Xã Ninh Nhất'!T65+'[2]Xã Ninh Phúc'!T65+'[2]Xã Ninh Tiến'!T65+'[2]Xã Song An'!T65+'[2]Xã Song Lãng'!T65+'[2]Xã Tam Quang'!T65+'[2]Xã Tân Hòa'!T65+'[2]Xã Tân Lập'!T65+'[2]Xã Tân Phong'!T65+'[2]Xã Trung An'!T65+'[2]Xã Tự Tân'!T65+'[2]Xã Việt Hùng'!T65+'[2]Xã Việt Thuận'!T65+'[2]Xã Vũ Đoài'!T65+'[2]Xã Vũ Hội'!T65+'[2]Xã Vũ Tiến'!T65+'[2]Xã Vũ Vân'!T65+'[2]Xã Vũ Vinh'!T65+'[2]Xã Xuân Hòa'!T65</f>
        <v>0</v>
      </c>
      <c r="U65" s="129">
        <f>'[2]Phường 1'!U65+'[2]Phường 2'!U65+'[2]Phường 3'!U65+'[2]Phường An Đôn'!U65+'[2]Xã Hải Lệ'!U65+'[2]Phường Ninh Phong'!U65+'[2]Phường Ninh Sơn'!U65+'[2]Phường Phúc Thành'!U65+'[2]Phường Tân Thành'!U65+'[2]Phường Thanh Bình'!U65+'[2]Phường Vân Giang'!U65+'[2]Xã Ninh Nhất'!U65+'[2]Xã Ninh Phúc'!U65+'[2]Xã Ninh Tiến'!U65+'[2]Xã Song An'!U65+'[2]Xã Song Lãng'!U65+'[2]Xã Tam Quang'!U65+'[2]Xã Tân Hòa'!U65+'[2]Xã Tân Lập'!U65+'[2]Xã Tân Phong'!U65+'[2]Xã Trung An'!U65+'[2]Xã Tự Tân'!U65+'[2]Xã Việt Hùng'!U65+'[2]Xã Việt Thuận'!U65+'[2]Xã Vũ Đoài'!U65+'[2]Xã Vũ Hội'!U65+'[2]Xã Vũ Tiến'!U65+'[2]Xã Vũ Vân'!U65+'[2]Xã Vũ Vinh'!U65+'[2]Xã Xuân Hòa'!U65</f>
        <v>0</v>
      </c>
      <c r="V65" s="129">
        <f>'[2]Phường 1'!V65+'[2]Phường 2'!V65+'[2]Phường 3'!V65+'[2]Phường An Đôn'!V65+'[2]Xã Hải Lệ'!V65+'[2]Phường Ninh Phong'!V65+'[2]Phường Ninh Sơn'!V65+'[2]Phường Phúc Thành'!V65+'[2]Phường Tân Thành'!V65+'[2]Phường Thanh Bình'!V65+'[2]Phường Vân Giang'!V65+'[2]Xã Ninh Nhất'!V65+'[2]Xã Ninh Phúc'!V65+'[2]Xã Ninh Tiến'!V65+'[2]Xã Song An'!V65+'[2]Xã Song Lãng'!V65+'[2]Xã Tam Quang'!V65+'[2]Xã Tân Hòa'!V65+'[2]Xã Tân Lập'!V65+'[2]Xã Tân Phong'!V65+'[2]Xã Trung An'!V65+'[2]Xã Tự Tân'!V65+'[2]Xã Việt Hùng'!V65+'[2]Xã Việt Thuận'!V65+'[2]Xã Vũ Đoài'!V65+'[2]Xã Vũ Hội'!V65+'[2]Xã Vũ Tiến'!V65+'[2]Xã Vũ Vân'!V65+'[2]Xã Vũ Vinh'!V65+'[2]Xã Xuân Hòa'!V65</f>
        <v>0</v>
      </c>
      <c r="W65" s="129">
        <f>'[2]Phường 1'!W65+'[2]Phường 2'!W65+'[2]Phường 3'!W65+'[2]Phường An Đôn'!W65+'[2]Xã Hải Lệ'!W65+'[2]Phường Ninh Phong'!W65+'[2]Phường Ninh Sơn'!W65+'[2]Phường Phúc Thành'!W65+'[2]Phường Tân Thành'!W65+'[2]Phường Thanh Bình'!W65+'[2]Phường Vân Giang'!W65+'[2]Xã Ninh Nhất'!W65+'[2]Xã Ninh Phúc'!W65+'[2]Xã Ninh Tiến'!W65+'[2]Xã Song An'!W65+'[2]Xã Song Lãng'!W65+'[2]Xã Tam Quang'!W65+'[2]Xã Tân Hòa'!W65+'[2]Xã Tân Lập'!W65+'[2]Xã Tân Phong'!W65+'[2]Xã Trung An'!W65+'[2]Xã Tự Tân'!W65+'[2]Xã Việt Hùng'!W65+'[2]Xã Việt Thuận'!W65+'[2]Xã Vũ Đoài'!W65+'[2]Xã Vũ Hội'!W65+'[2]Xã Vũ Tiến'!W65+'[2]Xã Vũ Vân'!W65+'[2]Xã Vũ Vinh'!W65+'[2]Xã Xuân Hòa'!W65</f>
        <v>0</v>
      </c>
      <c r="X65" s="129">
        <f>'[2]Phường 1'!X65+'[2]Phường 2'!X65+'[2]Phường 3'!X65+'[2]Phường An Đôn'!X65+'[2]Xã Hải Lệ'!X65+'[2]Phường Ninh Phong'!X65+'[2]Phường Ninh Sơn'!X65+'[2]Phường Phúc Thành'!X65+'[2]Phường Tân Thành'!X65+'[2]Phường Thanh Bình'!X65+'[2]Phường Vân Giang'!X65+'[2]Xã Ninh Nhất'!X65+'[2]Xã Ninh Phúc'!X65+'[2]Xã Ninh Tiến'!X65+'[2]Xã Song An'!X65+'[2]Xã Song Lãng'!X65+'[2]Xã Tam Quang'!X65+'[2]Xã Tân Hòa'!X65+'[2]Xã Tân Lập'!X65+'[2]Xã Tân Phong'!X65+'[2]Xã Trung An'!X65+'[2]Xã Tự Tân'!X65+'[2]Xã Việt Hùng'!X65+'[2]Xã Việt Thuận'!X65+'[2]Xã Vũ Đoài'!X65+'[2]Xã Vũ Hội'!X65+'[2]Xã Vũ Tiến'!X65+'[2]Xã Vũ Vân'!X65+'[2]Xã Vũ Vinh'!X65+'[2]Xã Xuân Hòa'!X65</f>
        <v>0</v>
      </c>
      <c r="Y65" s="129">
        <f t="shared" si="29"/>
        <v>0</v>
      </c>
      <c r="Z65" s="130">
        <f>'[2]Phường 1'!Z65+'[2]Phường 2'!Z65+'[2]Phường 3'!Z65+'[2]Phường An Đôn'!Z65+'[2]Xã Hải Lệ'!Z65+'[2]Phường Ninh Phong'!Z65+'[2]Phường Ninh Sơn'!Z65+'[2]Phường Phúc Thành'!Z65+'[2]Phường Tân Thành'!Z65+'[2]Phường Thanh Bình'!Z65+'[2]Phường Vân Giang'!Z65+'[2]Xã Ninh Nhất'!Z65+'[2]Xã Ninh Phúc'!Z65+'[2]Xã Ninh Tiến'!Z65+'[2]Xã Song An'!Z65+'[2]Xã Song Lãng'!Z65+'[2]Xã Tam Quang'!Z65+'[2]Xã Tân Hòa'!Z65+'[2]Xã Tân Lập'!Z65+'[2]Xã Tân Phong'!Z65+'[2]Xã Trung An'!Z65+'[2]Xã Tự Tân'!Z65+'[2]Xã Việt Hùng'!Z65+'[2]Xã Việt Thuận'!Z65+'[2]Xã Vũ Đoài'!Z65+'[2]Xã Vũ Hội'!Z65+'[2]Xã Vũ Tiến'!Z65+'[2]Xã Vũ Vân'!Z65+'[2]Xã Vũ Vinh'!Z65+'[2]Xã Xuân Hòa'!Z65</f>
        <v>0</v>
      </c>
      <c r="AA65" s="130">
        <f>'[2]Phường 1'!AA65+'[2]Phường 2'!AA65+'[2]Phường 3'!AA65+'[2]Phường An Đôn'!AA65+'[2]Xã Hải Lệ'!AA65+'[2]Phường Ninh Phong'!AA65+'[2]Phường Ninh Sơn'!AA65+'[2]Phường Phúc Thành'!AA65+'[2]Phường Tân Thành'!AA65+'[2]Phường Thanh Bình'!AA65+'[2]Phường Vân Giang'!AA65+'[2]Xã Ninh Nhất'!AA65+'[2]Xã Ninh Phúc'!AA65+'[2]Xã Ninh Tiến'!AA65+'[2]Xã Song An'!AA65+'[2]Xã Song Lãng'!AA65+'[2]Xã Tam Quang'!AA65+'[2]Xã Tân Hòa'!AA65+'[2]Xã Tân Lập'!AA65+'[2]Xã Tân Phong'!AA65+'[2]Xã Trung An'!AA65+'[2]Xã Tự Tân'!AA65+'[2]Xã Việt Hùng'!AA65+'[2]Xã Việt Thuận'!AA65+'[2]Xã Vũ Đoài'!AA65+'[2]Xã Vũ Hội'!AA65+'[2]Xã Vũ Tiến'!AA65+'[2]Xã Vũ Vân'!AA65+'[2]Xã Vũ Vinh'!AA65+'[2]Xã Xuân Hòa'!AA65</f>
        <v>0</v>
      </c>
      <c r="AB65" s="130">
        <f>'[2]Phường 1'!AB65+'[2]Phường 2'!AB65+'[2]Phường 3'!AB65+'[2]Phường An Đôn'!AB65+'[2]Xã Hải Lệ'!AB65+'[2]Phường Ninh Phong'!AB65+'[2]Phường Ninh Sơn'!AB65+'[2]Phường Phúc Thành'!AB65+'[2]Phường Tân Thành'!AB65+'[2]Phường Thanh Bình'!AB65+'[2]Phường Vân Giang'!AB65+'[2]Xã Ninh Nhất'!AB65+'[2]Xã Ninh Phúc'!AB65+'[2]Xã Ninh Tiến'!AB65+'[2]Xã Song An'!AB65+'[2]Xã Song Lãng'!AB65+'[2]Xã Tam Quang'!AB65+'[2]Xã Tân Hòa'!AB65+'[2]Xã Tân Lập'!AB65+'[2]Xã Tân Phong'!AB65+'[2]Xã Trung An'!AB65+'[2]Xã Tự Tân'!AB65+'[2]Xã Việt Hùng'!AB65+'[2]Xã Việt Thuận'!AB65+'[2]Xã Vũ Đoài'!AB65+'[2]Xã Vũ Hội'!AB65+'[2]Xã Vũ Tiến'!AB65+'[2]Xã Vũ Vân'!AB65+'[2]Xã Vũ Vinh'!AB65+'[2]Xã Xuân Hòa'!AB65</f>
        <v>0</v>
      </c>
      <c r="AC65" s="130">
        <f>'[2]Phường 1'!AC65+'[2]Phường 2'!AC65+'[2]Phường 3'!AC65+'[2]Phường An Đôn'!AC65+'[2]Xã Hải Lệ'!AC65+'[2]Phường Ninh Phong'!AC65+'[2]Phường Ninh Sơn'!AC65+'[2]Phường Phúc Thành'!AC65+'[2]Phường Tân Thành'!AC65+'[2]Phường Thanh Bình'!AC65+'[2]Phường Vân Giang'!AC65+'[2]Xã Ninh Nhất'!AC65+'[2]Xã Ninh Phúc'!AC65+'[2]Xã Ninh Tiến'!AC65+'[2]Xã Song An'!AC65+'[2]Xã Song Lãng'!AC65+'[2]Xã Tam Quang'!AC65+'[2]Xã Tân Hòa'!AC65+'[2]Xã Tân Lập'!AC65+'[2]Xã Tân Phong'!AC65+'[2]Xã Trung An'!AC65+'[2]Xã Tự Tân'!AC65+'[2]Xã Việt Hùng'!AC65+'[2]Xã Việt Thuận'!AC65+'[2]Xã Vũ Đoài'!AC65+'[2]Xã Vũ Hội'!AC65+'[2]Xã Vũ Tiến'!AC65+'[2]Xã Vũ Vân'!AC65+'[2]Xã Vũ Vinh'!AC65+'[2]Xã Xuân Hòa'!AC65</f>
        <v>0</v>
      </c>
      <c r="AD65" s="130">
        <f>'[2]Phường 1'!AD65+'[2]Phường 2'!AD65+'[2]Phường 3'!AD65+'[2]Phường An Đôn'!AD65+'[2]Xã Hải Lệ'!AD65+'[2]Phường Ninh Phong'!AD65+'[2]Phường Ninh Sơn'!AD65+'[2]Phường Phúc Thành'!AD65+'[2]Phường Tân Thành'!AD65+'[2]Phường Thanh Bình'!AD65+'[2]Phường Vân Giang'!AD65+'[2]Xã Ninh Nhất'!AD65+'[2]Xã Ninh Phúc'!AD65+'[2]Xã Ninh Tiến'!AD65+'[2]Xã Song An'!AD65+'[2]Xã Song Lãng'!AD65+'[2]Xã Tam Quang'!AD65+'[2]Xã Tân Hòa'!AD65+'[2]Xã Tân Lập'!AD65+'[2]Xã Tân Phong'!AD65+'[2]Xã Trung An'!AD65+'[2]Xã Tự Tân'!AD65+'[2]Xã Việt Hùng'!AD65+'[2]Xã Việt Thuận'!AD65+'[2]Xã Vũ Đoài'!AD65+'[2]Xã Vũ Hội'!AD65+'[2]Xã Vũ Tiến'!AD65+'[2]Xã Vũ Vân'!AD65+'[2]Xã Vũ Vinh'!AD65+'[2]Xã Xuân Hòa'!AD65</f>
        <v>0</v>
      </c>
      <c r="AE65" s="130">
        <f>'[2]Phường 1'!AE65+'[2]Phường 2'!AE65+'[2]Phường 3'!AE65+'[2]Phường An Đôn'!AE65+'[2]Xã Hải Lệ'!AE65+'[2]Phường Ninh Phong'!AE65+'[2]Phường Ninh Sơn'!AE65+'[2]Phường Phúc Thành'!AE65+'[2]Phường Tân Thành'!AE65+'[2]Phường Thanh Bình'!AE65+'[2]Phường Vân Giang'!AE65+'[2]Xã Ninh Nhất'!AE65+'[2]Xã Ninh Phúc'!AE65+'[2]Xã Ninh Tiến'!AE65+'[2]Xã Song An'!AE65+'[2]Xã Song Lãng'!AE65+'[2]Xã Tam Quang'!AE65+'[2]Xã Tân Hòa'!AE65+'[2]Xã Tân Lập'!AE65+'[2]Xã Tân Phong'!AE65+'[2]Xã Trung An'!AE65+'[2]Xã Tự Tân'!AE65+'[2]Xã Việt Hùng'!AE65+'[2]Xã Việt Thuận'!AE65+'[2]Xã Vũ Đoài'!AE65+'[2]Xã Vũ Hội'!AE65+'[2]Xã Vũ Tiến'!AE65+'[2]Xã Vũ Vân'!AE65+'[2]Xã Vũ Vinh'!AE65+'[2]Xã Xuân Hòa'!AE65</f>
        <v>0</v>
      </c>
      <c r="AF65" s="130">
        <f>'[2]Phường 1'!AF65+'[2]Phường 2'!AF65+'[2]Phường 3'!AF65+'[2]Phường An Đôn'!AF65+'[2]Xã Hải Lệ'!AF65+'[2]Phường Ninh Phong'!AF65+'[2]Phường Ninh Sơn'!AF65+'[2]Phường Phúc Thành'!AF65+'[2]Phường Tân Thành'!AF65+'[2]Phường Thanh Bình'!AF65+'[2]Phường Vân Giang'!AF65+'[2]Xã Ninh Nhất'!AF65+'[2]Xã Ninh Phúc'!AF65+'[2]Xã Ninh Tiến'!AF65+'[2]Xã Song An'!AF65+'[2]Xã Song Lãng'!AF65+'[2]Xã Tam Quang'!AF65+'[2]Xã Tân Hòa'!AF65+'[2]Xã Tân Lập'!AF65+'[2]Xã Tân Phong'!AF65+'[2]Xã Trung An'!AF65+'[2]Xã Tự Tân'!AF65+'[2]Xã Việt Hùng'!AF65+'[2]Xã Việt Thuận'!AF65+'[2]Xã Vũ Đoài'!AF65+'[2]Xã Vũ Hội'!AF65+'[2]Xã Vũ Tiến'!AF65+'[2]Xã Vũ Vân'!AF65+'[2]Xã Vũ Vinh'!AF65+'[2]Xã Xuân Hòa'!AF65</f>
        <v>0</v>
      </c>
      <c r="AG65" s="130">
        <f>'[2]Phường 1'!AG65+'[2]Phường 2'!AG65+'[2]Phường 3'!AG65+'[2]Phường An Đôn'!AG65+'[2]Xã Hải Lệ'!AG65+'[2]Phường Ninh Phong'!AG65+'[2]Phường Ninh Sơn'!AG65+'[2]Phường Phúc Thành'!AG65+'[2]Phường Tân Thành'!AG65+'[2]Phường Thanh Bình'!AG65+'[2]Phường Vân Giang'!AG65+'[2]Xã Ninh Nhất'!AG65+'[2]Xã Ninh Phúc'!AG65+'[2]Xã Ninh Tiến'!AG65+'[2]Xã Song An'!AG65+'[2]Xã Song Lãng'!AG65+'[2]Xã Tam Quang'!AG65+'[2]Xã Tân Hòa'!AG65+'[2]Xã Tân Lập'!AG65+'[2]Xã Tân Phong'!AG65+'[2]Xã Trung An'!AG65+'[2]Xã Tự Tân'!AG65+'[2]Xã Việt Hùng'!AG65+'[2]Xã Việt Thuận'!AG65+'[2]Xã Vũ Đoài'!AG65+'[2]Xã Vũ Hội'!AG65+'[2]Xã Vũ Tiến'!AG65+'[2]Xã Vũ Vân'!AG65+'[2]Xã Vũ Vinh'!AG65+'[2]Xã Xuân Hòa'!AG65</f>
        <v>0</v>
      </c>
      <c r="AH65" s="130">
        <f>'[2]Phường 1'!AH65+'[2]Phường 2'!AH65+'[2]Phường 3'!AH65+'[2]Phường An Đôn'!AH65+'[2]Xã Hải Lệ'!AH65+'[2]Phường Ninh Phong'!AH65+'[2]Phường Ninh Sơn'!AH65+'[2]Phường Phúc Thành'!AH65+'[2]Phường Tân Thành'!AH65+'[2]Phường Thanh Bình'!AH65+'[2]Phường Vân Giang'!AH65+'[2]Xã Ninh Nhất'!AH65+'[2]Xã Ninh Phúc'!AH65+'[2]Xã Ninh Tiến'!AH65+'[2]Xã Song An'!AH65+'[2]Xã Song Lãng'!AH65+'[2]Xã Tam Quang'!AH65+'[2]Xã Tân Hòa'!AH65+'[2]Xã Tân Lập'!AH65+'[2]Xã Tân Phong'!AH65+'[2]Xã Trung An'!AH65+'[2]Xã Tự Tân'!AH65+'[2]Xã Việt Hùng'!AH65+'[2]Xã Việt Thuận'!AH65+'[2]Xã Vũ Đoài'!AH65+'[2]Xã Vũ Hội'!AH65+'[2]Xã Vũ Tiến'!AH65+'[2]Xã Vũ Vân'!AH65+'[2]Xã Vũ Vinh'!AH65+'[2]Xã Xuân Hòa'!AH65</f>
        <v>0</v>
      </c>
      <c r="AI65" s="130">
        <f>'[2]Phường 1'!AI65+'[2]Phường 2'!AI65+'[2]Phường 3'!AI65+'[2]Phường An Đôn'!AI65+'[2]Xã Hải Lệ'!AI65+'[2]Phường Ninh Phong'!AI65+'[2]Phường Ninh Sơn'!AI65+'[2]Phường Phúc Thành'!AI65+'[2]Phường Tân Thành'!AI65+'[2]Phường Thanh Bình'!AI65+'[2]Phường Vân Giang'!AI65+'[2]Xã Ninh Nhất'!AI65+'[2]Xã Ninh Phúc'!AI65+'[2]Xã Ninh Tiến'!AI65+'[2]Xã Song An'!AI65+'[2]Xã Song Lãng'!AI65+'[2]Xã Tam Quang'!AI65+'[2]Xã Tân Hòa'!AI65+'[2]Xã Tân Lập'!AI65+'[2]Xã Tân Phong'!AI65+'[2]Xã Trung An'!AI65+'[2]Xã Tự Tân'!AI65+'[2]Xã Việt Hùng'!AI65+'[2]Xã Việt Thuận'!AI65+'[2]Xã Vũ Đoài'!AI65+'[2]Xã Vũ Hội'!AI65+'[2]Xã Vũ Tiến'!AI65+'[2]Xã Vũ Vân'!AI65+'[2]Xã Vũ Vinh'!AI65+'[2]Xã Xuân Hòa'!AI65</f>
        <v>0</v>
      </c>
      <c r="AJ65" s="129">
        <f t="shared" si="30"/>
        <v>0</v>
      </c>
      <c r="AK65" s="130">
        <f>'[2]Phường 1'!AK65+'[2]Phường 2'!AK65+'[2]Phường 3'!AK65+'[2]Phường An Đôn'!AK65+'[2]Xã Hải Lệ'!AK65+'[2]Phường Ninh Phong'!AK65+'[2]Phường Ninh Sơn'!AK65+'[2]Phường Phúc Thành'!AK65+'[2]Phường Tân Thành'!AK65+'[2]Phường Thanh Bình'!AK65+'[2]Phường Vân Giang'!AK65+'[2]Xã Ninh Nhất'!AK65+'[2]Xã Ninh Phúc'!AK65+'[2]Xã Ninh Tiến'!AK65+'[2]Xã Song An'!AK65+'[2]Xã Song Lãng'!AK65+'[2]Xã Tam Quang'!AK65+'[2]Xã Tân Hòa'!AK65+'[2]Xã Tân Lập'!AK65+'[2]Xã Tân Phong'!AK65+'[2]Xã Trung An'!AK65+'[2]Xã Tự Tân'!AK65+'[2]Xã Việt Hùng'!AK65+'[2]Xã Việt Thuận'!AK65+'[2]Xã Vũ Đoài'!AK65+'[2]Xã Vũ Hội'!AK65+'[2]Xã Vũ Tiến'!AK65+'[2]Xã Vũ Vân'!AK65+'[2]Xã Vũ Vinh'!AK65+'[2]Xã Xuân Hòa'!AK65</f>
        <v>0</v>
      </c>
      <c r="AL65" s="130">
        <f>'[2]Phường 1'!AL65+'[2]Phường 2'!AL65+'[2]Phường 3'!AL65+'[2]Phường An Đôn'!AL65+'[2]Xã Hải Lệ'!AL65+'[2]Phường Ninh Phong'!AL65+'[2]Phường Ninh Sơn'!AL65+'[2]Phường Phúc Thành'!AL65+'[2]Phường Tân Thành'!AL65+'[2]Phường Thanh Bình'!AL65+'[2]Phường Vân Giang'!AL65+'[2]Xã Ninh Nhất'!AL65+'[2]Xã Ninh Phúc'!AL65+'[2]Xã Ninh Tiến'!AL65+'[2]Xã Song An'!AL65+'[2]Xã Song Lãng'!AL65+'[2]Xã Tam Quang'!AL65+'[2]Xã Tân Hòa'!AL65+'[2]Xã Tân Lập'!AL65+'[2]Xã Tân Phong'!AL65+'[2]Xã Trung An'!AL65+'[2]Xã Tự Tân'!AL65+'[2]Xã Việt Hùng'!AL65+'[2]Xã Việt Thuận'!AL65+'[2]Xã Vũ Đoài'!AL65+'[2]Xã Vũ Hội'!AL65+'[2]Xã Vũ Tiến'!AL65+'[2]Xã Vũ Vân'!AL65+'[2]Xã Vũ Vinh'!AL65+'[2]Xã Xuân Hòa'!AL65</f>
        <v>0</v>
      </c>
      <c r="AM65" s="130">
        <f>'[2]Phường 1'!AM65+'[2]Phường 2'!AM65+'[2]Phường 3'!AM65+'[2]Phường An Đôn'!AM65+'[2]Xã Hải Lệ'!AM65+'[2]Phường Ninh Phong'!AM65+'[2]Phường Ninh Sơn'!AM65+'[2]Phường Phúc Thành'!AM65+'[2]Phường Tân Thành'!AM65+'[2]Phường Thanh Bình'!AM65+'[2]Phường Vân Giang'!AM65+'[2]Xã Ninh Nhất'!AM65+'[2]Xã Ninh Phúc'!AM65+'[2]Xã Ninh Tiến'!AM65+'[2]Xã Song An'!AM65+'[2]Xã Song Lãng'!AM65+'[2]Xã Tam Quang'!AM65+'[2]Xã Tân Hòa'!AM65+'[2]Xã Tân Lập'!AM65+'[2]Xã Tân Phong'!AM65+'[2]Xã Trung An'!AM65+'[2]Xã Tự Tân'!AM65+'[2]Xã Việt Hùng'!AM65+'[2]Xã Việt Thuận'!AM65+'[2]Xã Vũ Đoài'!AM65+'[2]Xã Vũ Hội'!AM65+'[2]Xã Vũ Tiến'!AM65+'[2]Xã Vũ Vân'!AM65+'[2]Xã Vũ Vinh'!AM65+'[2]Xã Xuân Hòa'!AM65</f>
        <v>0</v>
      </c>
      <c r="AN65" s="130">
        <f>'[2]Phường 1'!AN65+'[2]Phường 2'!AN65+'[2]Phường 3'!AN65+'[2]Phường An Đôn'!AN65+'[2]Xã Hải Lệ'!AN65+'[2]Phường Ninh Phong'!AN65+'[2]Phường Ninh Sơn'!AN65+'[2]Phường Phúc Thành'!AN65+'[2]Phường Tân Thành'!AN65+'[2]Phường Thanh Bình'!AN65+'[2]Phường Vân Giang'!AN65+'[2]Xã Ninh Nhất'!AN65+'[2]Xã Ninh Phúc'!AN65+'[2]Xã Ninh Tiến'!AN65+'[2]Xã Song An'!AN65+'[2]Xã Song Lãng'!AN65+'[2]Xã Tam Quang'!AN65+'[2]Xã Tân Hòa'!AN65+'[2]Xã Tân Lập'!AN65+'[2]Xã Tân Phong'!AN65+'[2]Xã Trung An'!AN65+'[2]Xã Tự Tân'!AN65+'[2]Xã Việt Hùng'!AN65+'[2]Xã Việt Thuận'!AN65+'[2]Xã Vũ Đoài'!AN65+'[2]Xã Vũ Hội'!AN65+'[2]Xã Vũ Tiến'!AN65+'[2]Xã Vũ Vân'!AN65+'[2]Xã Vũ Vinh'!AN65+'[2]Xã Xuân Hòa'!AN65</f>
        <v>0</v>
      </c>
      <c r="AO65" s="130">
        <f>'[2]Phường 1'!AO65+'[2]Phường 2'!AO65+'[2]Phường 3'!AO65+'[2]Phường An Đôn'!AO65+'[2]Xã Hải Lệ'!AO65+'[2]Phường Ninh Phong'!AO65+'[2]Phường Ninh Sơn'!AO65+'[2]Phường Phúc Thành'!AO65+'[2]Phường Tân Thành'!AO65+'[2]Phường Thanh Bình'!AO65+'[2]Phường Vân Giang'!AO65+'[2]Xã Ninh Nhất'!AO65+'[2]Xã Ninh Phúc'!AO65+'[2]Xã Ninh Tiến'!AO65+'[2]Xã Song An'!AO65+'[2]Xã Song Lãng'!AO65+'[2]Xã Tam Quang'!AO65+'[2]Xã Tân Hòa'!AO65+'[2]Xã Tân Lập'!AO65+'[2]Xã Tân Phong'!AO65+'[2]Xã Trung An'!AO65+'[2]Xã Tự Tân'!AO65+'[2]Xã Việt Hùng'!AO65+'[2]Xã Việt Thuận'!AO65+'[2]Xã Vũ Đoài'!AO65+'[2]Xã Vũ Hội'!AO65+'[2]Xã Vũ Tiến'!AO65+'[2]Xã Vũ Vân'!AO65+'[2]Xã Vũ Vinh'!AO65+'[2]Xã Xuân Hòa'!AO65</f>
        <v>0</v>
      </c>
      <c r="AP65" s="130">
        <f>'[2]Phường 1'!AP65+'[2]Phường 2'!AP65+'[2]Phường 3'!AP65+'[2]Phường An Đôn'!AP65+'[2]Xã Hải Lệ'!AP65+'[2]Phường Ninh Phong'!AP65+'[2]Phường Ninh Sơn'!AP65+'[2]Phường Phúc Thành'!AP65+'[2]Phường Tân Thành'!AP65+'[2]Phường Thanh Bình'!AP65+'[2]Phường Vân Giang'!AP65+'[2]Xã Ninh Nhất'!AP65+'[2]Xã Ninh Phúc'!AP65+'[2]Xã Ninh Tiến'!AP65+'[2]Xã Song An'!AP65+'[2]Xã Song Lãng'!AP65+'[2]Xã Tam Quang'!AP65+'[2]Xã Tân Hòa'!AP65+'[2]Xã Tân Lập'!AP65+'[2]Xã Tân Phong'!AP65+'[2]Xã Trung An'!AP65+'[2]Xã Tự Tân'!AP65+'[2]Xã Việt Hùng'!AP65+'[2]Xã Việt Thuận'!AP65+'[2]Xã Vũ Đoài'!AP65+'[2]Xã Vũ Hội'!AP65+'[2]Xã Vũ Tiến'!AP65+'[2]Xã Vũ Vân'!AP65+'[2]Xã Vũ Vinh'!AP65+'[2]Xã Xuân Hòa'!AP65</f>
        <v>0</v>
      </c>
      <c r="AQ65" s="129">
        <f t="shared" si="31"/>
        <v>0</v>
      </c>
      <c r="AR65" s="130">
        <f>'[2]Phường 1'!AR65+'[2]Phường 2'!AR65+'[2]Phường 3'!AR65+'[2]Phường An Đôn'!AR65+'[2]Xã Hải Lệ'!AR65+'[2]Phường Ninh Phong'!AR65+'[2]Phường Ninh Sơn'!AR65+'[2]Phường Phúc Thành'!AR65+'[2]Phường Tân Thành'!AR65+'[2]Phường Thanh Bình'!AR65+'[2]Phường Vân Giang'!AR65+'[2]Xã Ninh Nhất'!AR65+'[2]Xã Ninh Phúc'!AR65+'[2]Xã Ninh Tiến'!AR65+'[2]Xã Song An'!AR65+'[2]Xã Song Lãng'!AR65+'[2]Xã Tam Quang'!AR65+'[2]Xã Tân Hòa'!AR65+'[2]Xã Tân Lập'!AR65+'[2]Xã Tân Phong'!AR65+'[2]Xã Trung An'!AR65+'[2]Xã Tự Tân'!AR65+'[2]Xã Việt Hùng'!AR65+'[2]Xã Việt Thuận'!AR65+'[2]Xã Vũ Đoài'!AR65+'[2]Xã Vũ Hội'!AR65+'[2]Xã Vũ Tiến'!AR65+'[2]Xã Vũ Vân'!AR65+'[2]Xã Vũ Vinh'!AR65+'[2]Xã Xuân Hòa'!AR65</f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29">
        <v>0</v>
      </c>
      <c r="BC65" s="129">
        <v>0</v>
      </c>
      <c r="BD65" s="129">
        <v>0</v>
      </c>
      <c r="BE65" s="129">
        <v>0</v>
      </c>
      <c r="BF65" s="143">
        <v>260.62699099999998</v>
      </c>
      <c r="BG65" s="130">
        <v>0</v>
      </c>
      <c r="BH65" s="129">
        <v>0</v>
      </c>
      <c r="BI65" s="127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29">
        <v>0</v>
      </c>
      <c r="BP65" s="131">
        <v>1.1000000000000001</v>
      </c>
      <c r="BQ65" s="131">
        <v>261.726991</v>
      </c>
      <c r="BR65" s="92">
        <f>'17-CH'!$G65</f>
        <v>261.726991</v>
      </c>
      <c r="BS65" s="116">
        <f t="shared" si="1"/>
        <v>0</v>
      </c>
    </row>
    <row r="66" spans="1:71" ht="30">
      <c r="A66" s="126" t="s">
        <v>137</v>
      </c>
      <c r="B66" s="150" t="s">
        <v>230</v>
      </c>
      <c r="C66" s="151" t="s">
        <v>98</v>
      </c>
      <c r="D66" s="129">
        <f>'[2]01CH'!D66</f>
        <v>398.57678399999998</v>
      </c>
      <c r="E66" s="127">
        <f t="shared" si="28"/>
        <v>0</v>
      </c>
      <c r="F66" s="129">
        <f>G66+H66</f>
        <v>0</v>
      </c>
      <c r="G66" s="129">
        <f>'[2]Phường 1'!G66+'[2]Phường 2'!G66+'[2]Phường 3'!G66+'[2]Phường An Đôn'!G66+'[2]Xã Hải Lệ'!G66+'[2]Phường Ninh Phong'!G66+'[2]Phường Ninh Sơn'!G66+'[2]Phường Phúc Thành'!G66+'[2]Phường Tân Thành'!G66+'[2]Phường Thanh Bình'!G66+'[2]Phường Vân Giang'!G66+'[2]Xã Ninh Nhất'!G66+'[2]Xã Ninh Phúc'!G66+'[2]Xã Ninh Tiến'!G66+'[2]Xã Song An'!G66+'[2]Xã Song Lãng'!G66+'[2]Xã Tam Quang'!G66+'[2]Xã Tân Hòa'!G66+'[2]Xã Tân Lập'!G66+'[2]Xã Tân Phong'!G66+'[2]Xã Trung An'!G66+'[2]Xã Tự Tân'!G66+'[2]Xã Việt Hùng'!G66+'[2]Xã Việt Thuận'!G66+'[2]Xã Vũ Đoài'!G66+'[2]Xã Vũ Hội'!G66+'[2]Xã Vũ Tiến'!G66+'[2]Xã Vũ Vân'!G66+'[2]Xã Vũ Vinh'!G66+'[2]Xã Xuân Hòa'!G66</f>
        <v>0</v>
      </c>
      <c r="H66" s="129">
        <f>'[2]Phường 1'!H66+'[2]Phường 2'!H66+'[2]Phường 3'!H66+'[2]Phường An Đôn'!H66+'[2]Xã Hải Lệ'!H66+'[2]Phường Ninh Phong'!H66+'[2]Phường Ninh Sơn'!H66+'[2]Phường Phúc Thành'!H66+'[2]Phường Tân Thành'!H66+'[2]Phường Thanh Bình'!H66+'[2]Phường Vân Giang'!H66+'[2]Xã Ninh Nhất'!H66+'[2]Xã Ninh Phúc'!H66+'[2]Xã Ninh Tiến'!H66+'[2]Xã Song An'!H66+'[2]Xã Song Lãng'!H66+'[2]Xã Tam Quang'!H66+'[2]Xã Tân Hòa'!H66+'[2]Xã Tân Lập'!H66+'[2]Xã Tân Phong'!H66+'[2]Xã Trung An'!H66+'[2]Xã Tự Tân'!H66+'[2]Xã Việt Hùng'!H66+'[2]Xã Việt Thuận'!H66+'[2]Xã Vũ Đoài'!H66+'[2]Xã Vũ Hội'!H66+'[2]Xã Vũ Tiến'!H66+'[2]Xã Vũ Vân'!H66+'[2]Xã Vũ Vinh'!H66+'[2]Xã Xuân Hòa'!H66</f>
        <v>0</v>
      </c>
      <c r="I66" s="129">
        <f>'[2]Phường 1'!I66+'[2]Phường 2'!I66+'[2]Phường 3'!I66+'[2]Phường An Đôn'!I66+'[2]Xã Hải Lệ'!I66+'[2]Phường Ninh Phong'!I66+'[2]Phường Ninh Sơn'!I66+'[2]Phường Phúc Thành'!I66+'[2]Phường Tân Thành'!I66+'[2]Phường Thanh Bình'!I66+'[2]Phường Vân Giang'!I66+'[2]Xã Ninh Nhất'!I66+'[2]Xã Ninh Phúc'!I66+'[2]Xã Ninh Tiến'!I66+'[2]Xã Song An'!I66+'[2]Xã Song Lãng'!I66+'[2]Xã Tam Quang'!I66+'[2]Xã Tân Hòa'!I66+'[2]Xã Tân Lập'!I66+'[2]Xã Tân Phong'!I66+'[2]Xã Trung An'!I66+'[2]Xã Tự Tân'!I66+'[2]Xã Việt Hùng'!I66+'[2]Xã Việt Thuận'!I66+'[2]Xã Vũ Đoài'!I66+'[2]Xã Vũ Hội'!I66+'[2]Xã Vũ Tiến'!I66+'[2]Xã Vũ Vân'!I66+'[2]Xã Vũ Vinh'!I66+'[2]Xã Xuân Hòa'!I66</f>
        <v>0</v>
      </c>
      <c r="J66" s="129">
        <f>'[2]Phường 1'!J66+'[2]Phường 2'!J66+'[2]Phường 3'!J66+'[2]Phường An Đôn'!J66+'[2]Xã Hải Lệ'!J66+'[2]Phường Ninh Phong'!J66+'[2]Phường Ninh Sơn'!J66+'[2]Phường Phúc Thành'!J66+'[2]Phường Tân Thành'!J66+'[2]Phường Thanh Bình'!J66+'[2]Phường Vân Giang'!J66+'[2]Xã Ninh Nhất'!J66+'[2]Xã Ninh Phúc'!J66+'[2]Xã Ninh Tiến'!J66+'[2]Xã Song An'!J66+'[2]Xã Song Lãng'!J66+'[2]Xã Tam Quang'!J66+'[2]Xã Tân Hòa'!J66+'[2]Xã Tân Lập'!J66+'[2]Xã Tân Phong'!J66+'[2]Xã Trung An'!J66+'[2]Xã Tự Tân'!J66+'[2]Xã Việt Hùng'!J66+'[2]Xã Việt Thuận'!J66+'[2]Xã Vũ Đoài'!J66+'[2]Xã Vũ Hội'!J66+'[2]Xã Vũ Tiến'!J66+'[2]Xã Vũ Vân'!J66+'[2]Xã Vũ Vinh'!J66+'[2]Xã Xuân Hòa'!J66</f>
        <v>0</v>
      </c>
      <c r="K66" s="129">
        <f>'[2]Phường 1'!K66+'[2]Phường 2'!K66+'[2]Phường 3'!K66+'[2]Phường An Đôn'!K66+'[2]Xã Hải Lệ'!K66+'[2]Phường Ninh Phong'!K66+'[2]Phường Ninh Sơn'!K66+'[2]Phường Phúc Thành'!K66+'[2]Phường Tân Thành'!K66+'[2]Phường Thanh Bình'!K66+'[2]Phường Vân Giang'!K66+'[2]Xã Ninh Nhất'!K66+'[2]Xã Ninh Phúc'!K66+'[2]Xã Ninh Tiến'!K66+'[2]Xã Song An'!K66+'[2]Xã Song Lãng'!K66+'[2]Xã Tam Quang'!K66+'[2]Xã Tân Hòa'!K66+'[2]Xã Tân Lập'!K66+'[2]Xã Tân Phong'!K66+'[2]Xã Trung An'!K66+'[2]Xã Tự Tân'!K66+'[2]Xã Việt Hùng'!K66+'[2]Xã Việt Thuận'!K66+'[2]Xã Vũ Đoài'!K66+'[2]Xã Vũ Hội'!K66+'[2]Xã Vũ Tiến'!K66+'[2]Xã Vũ Vân'!K66+'[2]Xã Vũ Vinh'!K66+'[2]Xã Xuân Hòa'!K66</f>
        <v>0</v>
      </c>
      <c r="L66" s="129">
        <f>'[2]Phường 1'!L66+'[2]Phường 2'!L66+'[2]Phường 3'!L66+'[2]Phường An Đôn'!L66+'[2]Xã Hải Lệ'!L66+'[2]Phường Ninh Phong'!L66+'[2]Phường Ninh Sơn'!L66+'[2]Phường Phúc Thành'!L66+'[2]Phường Tân Thành'!L66+'[2]Phường Thanh Bình'!L66+'[2]Phường Vân Giang'!L66+'[2]Xã Ninh Nhất'!L66+'[2]Xã Ninh Phúc'!L66+'[2]Xã Ninh Tiến'!L66+'[2]Xã Song An'!L66+'[2]Xã Song Lãng'!L66+'[2]Xã Tam Quang'!L66+'[2]Xã Tân Hòa'!L66+'[2]Xã Tân Lập'!L66+'[2]Xã Tân Phong'!L66+'[2]Xã Trung An'!L66+'[2]Xã Tự Tân'!L66+'[2]Xã Việt Hùng'!L66+'[2]Xã Việt Thuận'!L66+'[2]Xã Vũ Đoài'!L66+'[2]Xã Vũ Hội'!L66+'[2]Xã Vũ Tiến'!L66+'[2]Xã Vũ Vân'!L66+'[2]Xã Vũ Vinh'!L66+'[2]Xã Xuân Hòa'!L66</f>
        <v>0</v>
      </c>
      <c r="M66" s="129">
        <f>'[2]Phường 1'!M66+'[2]Phường 2'!M66+'[2]Phường 3'!M66+'[2]Phường An Đôn'!M66+'[2]Xã Hải Lệ'!M66+'[2]Phường Ninh Phong'!M66+'[2]Phường Ninh Sơn'!M66+'[2]Phường Phúc Thành'!M66+'[2]Phường Tân Thành'!M66+'[2]Phường Thanh Bình'!M66+'[2]Phường Vân Giang'!M66+'[2]Xã Ninh Nhất'!M66+'[2]Xã Ninh Phúc'!M66+'[2]Xã Ninh Tiến'!M66+'[2]Xã Song An'!M66+'[2]Xã Song Lãng'!M66+'[2]Xã Tam Quang'!M66+'[2]Xã Tân Hòa'!M66+'[2]Xã Tân Lập'!M66+'[2]Xã Tân Phong'!M66+'[2]Xã Trung An'!M66+'[2]Xã Tự Tân'!M66+'[2]Xã Việt Hùng'!M66+'[2]Xã Việt Thuận'!M66+'[2]Xã Vũ Đoài'!M66+'[2]Xã Vũ Hội'!M66+'[2]Xã Vũ Tiến'!M66+'[2]Xã Vũ Vân'!M66+'[2]Xã Vũ Vinh'!M66+'[2]Xã Xuân Hòa'!M66</f>
        <v>0</v>
      </c>
      <c r="N66" s="130">
        <f>'[2]Phường 1'!N66+'[2]Phường 2'!N66+'[2]Phường 3'!N66+'[2]Phường An Đôn'!N66+'[2]Xã Hải Lệ'!N66+'[2]Phường Ninh Phong'!N66+'[2]Phường Ninh Sơn'!N66+'[2]Phường Phúc Thành'!N66+'[2]Phường Tân Thành'!N66+'[2]Phường Thanh Bình'!N66+'[2]Phường Vân Giang'!N66+'[2]Xã Ninh Nhất'!N66+'[2]Xã Ninh Phúc'!N66+'[2]Xã Ninh Tiến'!N66+'[2]Xã Song An'!N66+'[2]Xã Song Lãng'!N66+'[2]Xã Tam Quang'!N66+'[2]Xã Tân Hòa'!N66+'[2]Xã Tân Lập'!N66+'[2]Xã Tân Phong'!N66+'[2]Xã Trung An'!N66+'[2]Xã Tự Tân'!N66+'[2]Xã Việt Hùng'!N66+'[2]Xã Việt Thuận'!N66+'[2]Xã Vũ Đoài'!N66+'[2]Xã Vũ Hội'!N66+'[2]Xã Vũ Tiến'!N66+'[2]Xã Vũ Vân'!N66+'[2]Xã Vũ Vinh'!N66+'[2]Xã Xuân Hòa'!N66</f>
        <v>0</v>
      </c>
      <c r="O66" s="129">
        <f>'[2]Phường 1'!O66+'[2]Phường 2'!O66+'[2]Phường 3'!O66+'[2]Phường An Đôn'!O66+'[2]Xã Hải Lệ'!O66+'[2]Phường Ninh Phong'!O66+'[2]Phường Ninh Sơn'!O66+'[2]Phường Phúc Thành'!O66+'[2]Phường Tân Thành'!O66+'[2]Phường Thanh Bình'!O66+'[2]Phường Vân Giang'!O66+'[2]Xã Ninh Nhất'!O66+'[2]Xã Ninh Phúc'!O66+'[2]Xã Ninh Tiến'!O66+'[2]Xã Song An'!O66+'[2]Xã Song Lãng'!O66+'[2]Xã Tam Quang'!O66+'[2]Xã Tân Hòa'!O66+'[2]Xã Tân Lập'!O66+'[2]Xã Tân Phong'!O66+'[2]Xã Trung An'!O66+'[2]Xã Tự Tân'!O66+'[2]Xã Việt Hùng'!O66+'[2]Xã Việt Thuận'!O66+'[2]Xã Vũ Đoài'!O66+'[2]Xã Vũ Hội'!O66+'[2]Xã Vũ Tiến'!O66+'[2]Xã Vũ Vân'!O66+'[2]Xã Vũ Vinh'!O66+'[2]Xã Xuân Hòa'!O66</f>
        <v>0</v>
      </c>
      <c r="P66" s="129">
        <f>'[2]Phường 1'!P66+'[2]Phường 2'!P66+'[2]Phường 3'!P66+'[2]Phường An Đôn'!P66+'[2]Xã Hải Lệ'!P66+'[2]Phường Ninh Phong'!P66+'[2]Phường Ninh Sơn'!P66+'[2]Phường Phúc Thành'!P66+'[2]Phường Tân Thành'!P66+'[2]Phường Thanh Bình'!P66+'[2]Phường Vân Giang'!P66+'[2]Xã Ninh Nhất'!P66+'[2]Xã Ninh Phúc'!P66+'[2]Xã Ninh Tiến'!P66+'[2]Xã Song An'!P66+'[2]Xã Song Lãng'!P66+'[2]Xã Tam Quang'!P66+'[2]Xã Tân Hòa'!P66+'[2]Xã Tân Lập'!P66+'[2]Xã Tân Phong'!P66+'[2]Xã Trung An'!P66+'[2]Xã Tự Tân'!P66+'[2]Xã Việt Hùng'!P66+'[2]Xã Việt Thuận'!P66+'[2]Xã Vũ Đoài'!P66+'[2]Xã Vũ Hội'!P66+'[2]Xã Vũ Tiến'!P66+'[2]Xã Vũ Vân'!P66+'[2]Xã Vũ Vinh'!P66+'[2]Xã Xuân Hòa'!P66</f>
        <v>0</v>
      </c>
      <c r="Q66" s="129">
        <f>'[2]Phường 1'!Q66+'[2]Phường 2'!Q66+'[2]Phường 3'!Q66+'[2]Phường An Đôn'!Q66+'[2]Xã Hải Lệ'!Q66+'[2]Phường Ninh Phong'!Q66+'[2]Phường Ninh Sơn'!Q66+'[2]Phường Phúc Thành'!Q66+'[2]Phường Tân Thành'!Q66+'[2]Phường Thanh Bình'!Q66+'[2]Phường Vân Giang'!Q66+'[2]Xã Ninh Nhất'!Q66+'[2]Xã Ninh Phúc'!Q66+'[2]Xã Ninh Tiến'!Q66+'[2]Xã Song An'!Q66+'[2]Xã Song Lãng'!Q66+'[2]Xã Tam Quang'!Q66+'[2]Xã Tân Hòa'!Q66+'[2]Xã Tân Lập'!Q66+'[2]Xã Tân Phong'!Q66+'[2]Xã Trung An'!Q66+'[2]Xã Tự Tân'!Q66+'[2]Xã Việt Hùng'!Q66+'[2]Xã Việt Thuận'!Q66+'[2]Xã Vũ Đoài'!Q66+'[2]Xã Vũ Hội'!Q66+'[2]Xã Vũ Tiến'!Q66+'[2]Xã Vũ Vân'!Q66+'[2]Xã Vũ Vinh'!Q66+'[2]Xã Xuân Hòa'!Q66</f>
        <v>0</v>
      </c>
      <c r="R66" s="129">
        <f>'[2]Phường 1'!R66+'[2]Phường 2'!R66+'[2]Phường 3'!R66+'[2]Phường An Đôn'!R66+'[2]Xã Hải Lệ'!R66+'[2]Phường Ninh Phong'!R66+'[2]Phường Ninh Sơn'!R66+'[2]Phường Phúc Thành'!R66+'[2]Phường Tân Thành'!R66+'[2]Phường Thanh Bình'!R66+'[2]Phường Vân Giang'!R66+'[2]Xã Ninh Nhất'!R66+'[2]Xã Ninh Phúc'!R66+'[2]Xã Ninh Tiến'!R66+'[2]Xã Song An'!R66+'[2]Xã Song Lãng'!R66+'[2]Xã Tam Quang'!R66+'[2]Xã Tân Hòa'!R66+'[2]Xã Tân Lập'!R66+'[2]Xã Tân Phong'!R66+'[2]Xã Trung An'!R66+'[2]Xã Tự Tân'!R66+'[2]Xã Việt Hùng'!R66+'[2]Xã Việt Thuận'!R66+'[2]Xã Vũ Đoài'!R66+'[2]Xã Vũ Hội'!R66+'[2]Xã Vũ Tiến'!R66+'[2]Xã Vũ Vân'!R66+'[2]Xã Vũ Vinh'!R66+'[2]Xã Xuân Hòa'!R66</f>
        <v>0</v>
      </c>
      <c r="S66" s="127">
        <f>SUM(T66:X66)+Y66+AJ66+AQ66+BB66+BC66+BD66+BH66+BE66</f>
        <v>11.09</v>
      </c>
      <c r="T66" s="129">
        <f>'[2]Phường 1'!T66+'[2]Phường 2'!T66+'[2]Phường 3'!T66+'[2]Phường An Đôn'!T66+'[2]Xã Hải Lệ'!T66+'[2]Phường Ninh Phong'!T66+'[2]Phường Ninh Sơn'!T66+'[2]Phường Phúc Thành'!T66+'[2]Phường Tân Thành'!T66+'[2]Phường Thanh Bình'!T66+'[2]Phường Vân Giang'!T66+'[2]Xã Ninh Nhất'!T66+'[2]Xã Ninh Phúc'!T66+'[2]Xã Ninh Tiến'!T66+'[2]Xã Song An'!T66+'[2]Xã Song Lãng'!T66+'[2]Xã Tam Quang'!T66+'[2]Xã Tân Hòa'!T66+'[2]Xã Tân Lập'!T66+'[2]Xã Tân Phong'!T66+'[2]Xã Trung An'!T66+'[2]Xã Tự Tân'!T66+'[2]Xã Việt Hùng'!T66+'[2]Xã Việt Thuận'!T66+'[2]Xã Vũ Đoài'!T66+'[2]Xã Vũ Hội'!T66+'[2]Xã Vũ Tiến'!T66+'[2]Xã Vũ Vân'!T66+'[2]Xã Vũ Vinh'!T66+'[2]Xã Xuân Hòa'!T66</f>
        <v>0</v>
      </c>
      <c r="U66" s="129">
        <f>'[2]Phường 1'!U66+'[2]Phường 2'!U66+'[2]Phường 3'!U66+'[2]Phường An Đôn'!U66+'[2]Xã Hải Lệ'!U66+'[2]Phường Ninh Phong'!U66+'[2]Phường Ninh Sơn'!U66+'[2]Phường Phúc Thành'!U66+'[2]Phường Tân Thành'!U66+'[2]Phường Thanh Bình'!U66+'[2]Phường Vân Giang'!U66+'[2]Xã Ninh Nhất'!U66+'[2]Xã Ninh Phúc'!U66+'[2]Xã Ninh Tiến'!U66+'[2]Xã Song An'!U66+'[2]Xã Song Lãng'!U66+'[2]Xã Tam Quang'!U66+'[2]Xã Tân Hòa'!U66+'[2]Xã Tân Lập'!U66+'[2]Xã Tân Phong'!U66+'[2]Xã Trung An'!U66+'[2]Xã Tự Tân'!U66+'[2]Xã Việt Hùng'!U66+'[2]Xã Việt Thuận'!U66+'[2]Xã Vũ Đoài'!U66+'[2]Xã Vũ Hội'!U66+'[2]Xã Vũ Tiến'!U66+'[2]Xã Vũ Vân'!U66+'[2]Xã Vũ Vinh'!U66+'[2]Xã Xuân Hòa'!U66</f>
        <v>0</v>
      </c>
      <c r="V66" s="129">
        <f>'[2]Phường 1'!V66+'[2]Phường 2'!V66+'[2]Phường 3'!V66+'[2]Phường An Đôn'!V66+'[2]Xã Hải Lệ'!V66+'[2]Phường Ninh Phong'!V66+'[2]Phường Ninh Sơn'!V66+'[2]Phường Phúc Thành'!V66+'[2]Phường Tân Thành'!V66+'[2]Phường Thanh Bình'!V66+'[2]Phường Vân Giang'!V66+'[2]Xã Ninh Nhất'!V66+'[2]Xã Ninh Phúc'!V66+'[2]Xã Ninh Tiến'!V66+'[2]Xã Song An'!V66+'[2]Xã Song Lãng'!V66+'[2]Xã Tam Quang'!V66+'[2]Xã Tân Hòa'!V66+'[2]Xã Tân Lập'!V66+'[2]Xã Tân Phong'!V66+'[2]Xã Trung An'!V66+'[2]Xã Tự Tân'!V66+'[2]Xã Việt Hùng'!V66+'[2]Xã Việt Thuận'!V66+'[2]Xã Vũ Đoài'!V66+'[2]Xã Vũ Hội'!V66+'[2]Xã Vũ Tiến'!V66+'[2]Xã Vũ Vân'!V66+'[2]Xã Vũ Vinh'!V66+'[2]Xã Xuân Hòa'!V66</f>
        <v>0</v>
      </c>
      <c r="W66" s="129">
        <f>'[2]Phường 1'!W66+'[2]Phường 2'!W66+'[2]Phường 3'!W66+'[2]Phường An Đôn'!W66+'[2]Xã Hải Lệ'!W66+'[2]Phường Ninh Phong'!W66+'[2]Phường Ninh Sơn'!W66+'[2]Phường Phúc Thành'!W66+'[2]Phường Tân Thành'!W66+'[2]Phường Thanh Bình'!W66+'[2]Phường Vân Giang'!W66+'[2]Xã Ninh Nhất'!W66+'[2]Xã Ninh Phúc'!W66+'[2]Xã Ninh Tiến'!W66+'[2]Xã Song An'!W66+'[2]Xã Song Lãng'!W66+'[2]Xã Tam Quang'!W66+'[2]Xã Tân Hòa'!W66+'[2]Xã Tân Lập'!W66+'[2]Xã Tân Phong'!W66+'[2]Xã Trung An'!W66+'[2]Xã Tự Tân'!W66+'[2]Xã Việt Hùng'!W66+'[2]Xã Việt Thuận'!W66+'[2]Xã Vũ Đoài'!W66+'[2]Xã Vũ Hội'!W66+'[2]Xã Vũ Tiến'!W66+'[2]Xã Vũ Vân'!W66+'[2]Xã Vũ Vinh'!W66+'[2]Xã Xuân Hòa'!W66</f>
        <v>0</v>
      </c>
      <c r="X66" s="129">
        <f>'[2]Phường 1'!X66+'[2]Phường 2'!X66+'[2]Phường 3'!X66+'[2]Phường An Đôn'!X66+'[2]Xã Hải Lệ'!X66+'[2]Phường Ninh Phong'!X66+'[2]Phường Ninh Sơn'!X66+'[2]Phường Phúc Thành'!X66+'[2]Phường Tân Thành'!X66+'[2]Phường Thanh Bình'!X66+'[2]Phường Vân Giang'!X66+'[2]Xã Ninh Nhất'!X66+'[2]Xã Ninh Phúc'!X66+'[2]Xã Ninh Tiến'!X66+'[2]Xã Song An'!X66+'[2]Xã Song Lãng'!X66+'[2]Xã Tam Quang'!X66+'[2]Xã Tân Hòa'!X66+'[2]Xã Tân Lập'!X66+'[2]Xã Tân Phong'!X66+'[2]Xã Trung An'!X66+'[2]Xã Tự Tân'!X66+'[2]Xã Việt Hùng'!X66+'[2]Xã Việt Thuận'!X66+'[2]Xã Vũ Đoài'!X66+'[2]Xã Vũ Hội'!X66+'[2]Xã Vũ Tiến'!X66+'[2]Xã Vũ Vân'!X66+'[2]Xã Vũ Vinh'!X66+'[2]Xã Xuân Hòa'!X66</f>
        <v>0</v>
      </c>
      <c r="Y66" s="129">
        <f t="shared" si="29"/>
        <v>0</v>
      </c>
      <c r="Z66" s="130">
        <f>'[2]Phường 1'!Z66+'[2]Phường 2'!Z66+'[2]Phường 3'!Z66+'[2]Phường An Đôn'!Z66+'[2]Xã Hải Lệ'!Z66+'[2]Phường Ninh Phong'!Z66+'[2]Phường Ninh Sơn'!Z66+'[2]Phường Phúc Thành'!Z66+'[2]Phường Tân Thành'!Z66+'[2]Phường Thanh Bình'!Z66+'[2]Phường Vân Giang'!Z66+'[2]Xã Ninh Nhất'!Z66+'[2]Xã Ninh Phúc'!Z66+'[2]Xã Ninh Tiến'!Z66+'[2]Xã Song An'!Z66+'[2]Xã Song Lãng'!Z66+'[2]Xã Tam Quang'!Z66+'[2]Xã Tân Hòa'!Z66+'[2]Xã Tân Lập'!Z66+'[2]Xã Tân Phong'!Z66+'[2]Xã Trung An'!Z66+'[2]Xã Tự Tân'!Z66+'[2]Xã Việt Hùng'!Z66+'[2]Xã Việt Thuận'!Z66+'[2]Xã Vũ Đoài'!Z66+'[2]Xã Vũ Hội'!Z66+'[2]Xã Vũ Tiến'!Z66+'[2]Xã Vũ Vân'!Z66+'[2]Xã Vũ Vinh'!Z66+'[2]Xã Xuân Hòa'!Z66</f>
        <v>0</v>
      </c>
      <c r="AA66" s="130">
        <f>'[2]Phường 1'!AA66+'[2]Phường 2'!AA66+'[2]Phường 3'!AA66+'[2]Phường An Đôn'!AA66+'[2]Xã Hải Lệ'!AA66+'[2]Phường Ninh Phong'!AA66+'[2]Phường Ninh Sơn'!AA66+'[2]Phường Phúc Thành'!AA66+'[2]Phường Tân Thành'!AA66+'[2]Phường Thanh Bình'!AA66+'[2]Phường Vân Giang'!AA66+'[2]Xã Ninh Nhất'!AA66+'[2]Xã Ninh Phúc'!AA66+'[2]Xã Ninh Tiến'!AA66+'[2]Xã Song An'!AA66+'[2]Xã Song Lãng'!AA66+'[2]Xã Tam Quang'!AA66+'[2]Xã Tân Hòa'!AA66+'[2]Xã Tân Lập'!AA66+'[2]Xã Tân Phong'!AA66+'[2]Xã Trung An'!AA66+'[2]Xã Tự Tân'!AA66+'[2]Xã Việt Hùng'!AA66+'[2]Xã Việt Thuận'!AA66+'[2]Xã Vũ Đoài'!AA66+'[2]Xã Vũ Hội'!AA66+'[2]Xã Vũ Tiến'!AA66+'[2]Xã Vũ Vân'!AA66+'[2]Xã Vũ Vinh'!AA66+'[2]Xã Xuân Hòa'!AA66</f>
        <v>0</v>
      </c>
      <c r="AB66" s="130">
        <f>'[2]Phường 1'!AB66+'[2]Phường 2'!AB66+'[2]Phường 3'!AB66+'[2]Phường An Đôn'!AB66+'[2]Xã Hải Lệ'!AB66+'[2]Phường Ninh Phong'!AB66+'[2]Phường Ninh Sơn'!AB66+'[2]Phường Phúc Thành'!AB66+'[2]Phường Tân Thành'!AB66+'[2]Phường Thanh Bình'!AB66+'[2]Phường Vân Giang'!AB66+'[2]Xã Ninh Nhất'!AB66+'[2]Xã Ninh Phúc'!AB66+'[2]Xã Ninh Tiến'!AB66+'[2]Xã Song An'!AB66+'[2]Xã Song Lãng'!AB66+'[2]Xã Tam Quang'!AB66+'[2]Xã Tân Hòa'!AB66+'[2]Xã Tân Lập'!AB66+'[2]Xã Tân Phong'!AB66+'[2]Xã Trung An'!AB66+'[2]Xã Tự Tân'!AB66+'[2]Xã Việt Hùng'!AB66+'[2]Xã Việt Thuận'!AB66+'[2]Xã Vũ Đoài'!AB66+'[2]Xã Vũ Hội'!AB66+'[2]Xã Vũ Tiến'!AB66+'[2]Xã Vũ Vân'!AB66+'[2]Xã Vũ Vinh'!AB66+'[2]Xã Xuân Hòa'!AB66</f>
        <v>0</v>
      </c>
      <c r="AC66" s="130">
        <f>'[2]Phường 1'!AC66+'[2]Phường 2'!AC66+'[2]Phường 3'!AC66+'[2]Phường An Đôn'!AC66+'[2]Xã Hải Lệ'!AC66+'[2]Phường Ninh Phong'!AC66+'[2]Phường Ninh Sơn'!AC66+'[2]Phường Phúc Thành'!AC66+'[2]Phường Tân Thành'!AC66+'[2]Phường Thanh Bình'!AC66+'[2]Phường Vân Giang'!AC66+'[2]Xã Ninh Nhất'!AC66+'[2]Xã Ninh Phúc'!AC66+'[2]Xã Ninh Tiến'!AC66+'[2]Xã Song An'!AC66+'[2]Xã Song Lãng'!AC66+'[2]Xã Tam Quang'!AC66+'[2]Xã Tân Hòa'!AC66+'[2]Xã Tân Lập'!AC66+'[2]Xã Tân Phong'!AC66+'[2]Xã Trung An'!AC66+'[2]Xã Tự Tân'!AC66+'[2]Xã Việt Hùng'!AC66+'[2]Xã Việt Thuận'!AC66+'[2]Xã Vũ Đoài'!AC66+'[2]Xã Vũ Hội'!AC66+'[2]Xã Vũ Tiến'!AC66+'[2]Xã Vũ Vân'!AC66+'[2]Xã Vũ Vinh'!AC66+'[2]Xã Xuân Hòa'!AC66</f>
        <v>0</v>
      </c>
      <c r="AD66" s="130">
        <f>'[2]Phường 1'!AD66+'[2]Phường 2'!AD66+'[2]Phường 3'!AD66+'[2]Phường An Đôn'!AD66+'[2]Xã Hải Lệ'!AD66+'[2]Phường Ninh Phong'!AD66+'[2]Phường Ninh Sơn'!AD66+'[2]Phường Phúc Thành'!AD66+'[2]Phường Tân Thành'!AD66+'[2]Phường Thanh Bình'!AD66+'[2]Phường Vân Giang'!AD66+'[2]Xã Ninh Nhất'!AD66+'[2]Xã Ninh Phúc'!AD66+'[2]Xã Ninh Tiến'!AD66+'[2]Xã Song An'!AD66+'[2]Xã Song Lãng'!AD66+'[2]Xã Tam Quang'!AD66+'[2]Xã Tân Hòa'!AD66+'[2]Xã Tân Lập'!AD66+'[2]Xã Tân Phong'!AD66+'[2]Xã Trung An'!AD66+'[2]Xã Tự Tân'!AD66+'[2]Xã Việt Hùng'!AD66+'[2]Xã Việt Thuận'!AD66+'[2]Xã Vũ Đoài'!AD66+'[2]Xã Vũ Hội'!AD66+'[2]Xã Vũ Tiến'!AD66+'[2]Xã Vũ Vân'!AD66+'[2]Xã Vũ Vinh'!AD66+'[2]Xã Xuân Hòa'!AD66</f>
        <v>0</v>
      </c>
      <c r="AE66" s="130">
        <f>'[2]Phường 1'!AE66+'[2]Phường 2'!AE66+'[2]Phường 3'!AE66+'[2]Phường An Đôn'!AE66+'[2]Xã Hải Lệ'!AE66+'[2]Phường Ninh Phong'!AE66+'[2]Phường Ninh Sơn'!AE66+'[2]Phường Phúc Thành'!AE66+'[2]Phường Tân Thành'!AE66+'[2]Phường Thanh Bình'!AE66+'[2]Phường Vân Giang'!AE66+'[2]Xã Ninh Nhất'!AE66+'[2]Xã Ninh Phúc'!AE66+'[2]Xã Ninh Tiến'!AE66+'[2]Xã Song An'!AE66+'[2]Xã Song Lãng'!AE66+'[2]Xã Tam Quang'!AE66+'[2]Xã Tân Hòa'!AE66+'[2]Xã Tân Lập'!AE66+'[2]Xã Tân Phong'!AE66+'[2]Xã Trung An'!AE66+'[2]Xã Tự Tân'!AE66+'[2]Xã Việt Hùng'!AE66+'[2]Xã Việt Thuận'!AE66+'[2]Xã Vũ Đoài'!AE66+'[2]Xã Vũ Hội'!AE66+'[2]Xã Vũ Tiến'!AE66+'[2]Xã Vũ Vân'!AE66+'[2]Xã Vũ Vinh'!AE66+'[2]Xã Xuân Hòa'!AE66</f>
        <v>0</v>
      </c>
      <c r="AF66" s="130">
        <f>'[2]Phường 1'!AF66+'[2]Phường 2'!AF66+'[2]Phường 3'!AF66+'[2]Phường An Đôn'!AF66+'[2]Xã Hải Lệ'!AF66+'[2]Phường Ninh Phong'!AF66+'[2]Phường Ninh Sơn'!AF66+'[2]Phường Phúc Thành'!AF66+'[2]Phường Tân Thành'!AF66+'[2]Phường Thanh Bình'!AF66+'[2]Phường Vân Giang'!AF66+'[2]Xã Ninh Nhất'!AF66+'[2]Xã Ninh Phúc'!AF66+'[2]Xã Ninh Tiến'!AF66+'[2]Xã Song An'!AF66+'[2]Xã Song Lãng'!AF66+'[2]Xã Tam Quang'!AF66+'[2]Xã Tân Hòa'!AF66+'[2]Xã Tân Lập'!AF66+'[2]Xã Tân Phong'!AF66+'[2]Xã Trung An'!AF66+'[2]Xã Tự Tân'!AF66+'[2]Xã Việt Hùng'!AF66+'[2]Xã Việt Thuận'!AF66+'[2]Xã Vũ Đoài'!AF66+'[2]Xã Vũ Hội'!AF66+'[2]Xã Vũ Tiến'!AF66+'[2]Xã Vũ Vân'!AF66+'[2]Xã Vũ Vinh'!AF66+'[2]Xã Xuân Hòa'!AF66</f>
        <v>0</v>
      </c>
      <c r="AG66" s="130">
        <f>'[2]Phường 1'!AG66+'[2]Phường 2'!AG66+'[2]Phường 3'!AG66+'[2]Phường An Đôn'!AG66+'[2]Xã Hải Lệ'!AG66+'[2]Phường Ninh Phong'!AG66+'[2]Phường Ninh Sơn'!AG66+'[2]Phường Phúc Thành'!AG66+'[2]Phường Tân Thành'!AG66+'[2]Phường Thanh Bình'!AG66+'[2]Phường Vân Giang'!AG66+'[2]Xã Ninh Nhất'!AG66+'[2]Xã Ninh Phúc'!AG66+'[2]Xã Ninh Tiến'!AG66+'[2]Xã Song An'!AG66+'[2]Xã Song Lãng'!AG66+'[2]Xã Tam Quang'!AG66+'[2]Xã Tân Hòa'!AG66+'[2]Xã Tân Lập'!AG66+'[2]Xã Tân Phong'!AG66+'[2]Xã Trung An'!AG66+'[2]Xã Tự Tân'!AG66+'[2]Xã Việt Hùng'!AG66+'[2]Xã Việt Thuận'!AG66+'[2]Xã Vũ Đoài'!AG66+'[2]Xã Vũ Hội'!AG66+'[2]Xã Vũ Tiến'!AG66+'[2]Xã Vũ Vân'!AG66+'[2]Xã Vũ Vinh'!AG66+'[2]Xã Xuân Hòa'!AG66</f>
        <v>0</v>
      </c>
      <c r="AH66" s="130">
        <f>'[2]Phường 1'!AH66+'[2]Phường 2'!AH66+'[2]Phường 3'!AH66+'[2]Phường An Đôn'!AH66+'[2]Xã Hải Lệ'!AH66+'[2]Phường Ninh Phong'!AH66+'[2]Phường Ninh Sơn'!AH66+'[2]Phường Phúc Thành'!AH66+'[2]Phường Tân Thành'!AH66+'[2]Phường Thanh Bình'!AH66+'[2]Phường Vân Giang'!AH66+'[2]Xã Ninh Nhất'!AH66+'[2]Xã Ninh Phúc'!AH66+'[2]Xã Ninh Tiến'!AH66+'[2]Xã Song An'!AH66+'[2]Xã Song Lãng'!AH66+'[2]Xã Tam Quang'!AH66+'[2]Xã Tân Hòa'!AH66+'[2]Xã Tân Lập'!AH66+'[2]Xã Tân Phong'!AH66+'[2]Xã Trung An'!AH66+'[2]Xã Tự Tân'!AH66+'[2]Xã Việt Hùng'!AH66+'[2]Xã Việt Thuận'!AH66+'[2]Xã Vũ Đoài'!AH66+'[2]Xã Vũ Hội'!AH66+'[2]Xã Vũ Tiến'!AH66+'[2]Xã Vũ Vân'!AH66+'[2]Xã Vũ Vinh'!AH66+'[2]Xã Xuân Hòa'!AH66</f>
        <v>0</v>
      </c>
      <c r="AI66" s="130">
        <f>'[2]Phường 1'!AI66+'[2]Phường 2'!AI66+'[2]Phường 3'!AI66+'[2]Phường An Đôn'!AI66+'[2]Xã Hải Lệ'!AI66+'[2]Phường Ninh Phong'!AI66+'[2]Phường Ninh Sơn'!AI66+'[2]Phường Phúc Thành'!AI66+'[2]Phường Tân Thành'!AI66+'[2]Phường Thanh Bình'!AI66+'[2]Phường Vân Giang'!AI66+'[2]Xã Ninh Nhất'!AI66+'[2]Xã Ninh Phúc'!AI66+'[2]Xã Ninh Tiến'!AI66+'[2]Xã Song An'!AI66+'[2]Xã Song Lãng'!AI66+'[2]Xã Tam Quang'!AI66+'[2]Xã Tân Hòa'!AI66+'[2]Xã Tân Lập'!AI66+'[2]Xã Tân Phong'!AI66+'[2]Xã Trung An'!AI66+'[2]Xã Tự Tân'!AI66+'[2]Xã Việt Hùng'!AI66+'[2]Xã Việt Thuận'!AI66+'[2]Xã Vũ Đoài'!AI66+'[2]Xã Vũ Hội'!AI66+'[2]Xã Vũ Tiến'!AI66+'[2]Xã Vũ Vân'!AI66+'[2]Xã Vũ Vinh'!AI66+'[2]Xã Xuân Hòa'!AI66</f>
        <v>0</v>
      </c>
      <c r="AJ66" s="129">
        <f t="shared" si="30"/>
        <v>11.09</v>
      </c>
      <c r="AK66" s="130">
        <f>'[2]Phường 1'!AK66+'[2]Phường 2'!AK66+'[2]Phường 3'!AK66+'[2]Phường An Đôn'!AK66+'[2]Xã Hải Lệ'!AK66+'[2]Phường Ninh Phong'!AK66+'[2]Phường Ninh Sơn'!AK66+'[2]Phường Phúc Thành'!AK66+'[2]Phường Tân Thành'!AK66+'[2]Phường Thanh Bình'!AK66+'[2]Phường Vân Giang'!AK66+'[2]Xã Ninh Nhất'!AK66+'[2]Xã Ninh Phúc'!AK66+'[2]Xã Ninh Tiến'!AK66+'[2]Xã Song An'!AK66+'[2]Xã Song Lãng'!AK66+'[2]Xã Tam Quang'!AK66+'[2]Xã Tân Hòa'!AK66+'[2]Xã Tân Lập'!AK66+'[2]Xã Tân Phong'!AK66+'[2]Xã Trung An'!AK66+'[2]Xã Tự Tân'!AK66+'[2]Xã Việt Hùng'!AK66+'[2]Xã Việt Thuận'!AK66+'[2]Xã Vũ Đoài'!AK66+'[2]Xã Vũ Hội'!AK66+'[2]Xã Vũ Tiến'!AK66+'[2]Xã Vũ Vân'!AK66+'[2]Xã Vũ Vinh'!AK66+'[2]Xã Xuân Hòa'!AK66</f>
        <v>0</v>
      </c>
      <c r="AL66" s="130">
        <f>'[2]Phường 1'!AL66+'[2]Phường 2'!AL66+'[2]Phường 3'!AL66+'[2]Phường An Đôn'!AL66+'[2]Xã Hải Lệ'!AL66+'[2]Phường Ninh Phong'!AL66+'[2]Phường Ninh Sơn'!AL66+'[2]Phường Phúc Thành'!AL66+'[2]Phường Tân Thành'!AL66+'[2]Phường Thanh Bình'!AL66+'[2]Phường Vân Giang'!AL66+'[2]Xã Ninh Nhất'!AL66+'[2]Xã Ninh Phúc'!AL66+'[2]Xã Ninh Tiến'!AL66+'[2]Xã Song An'!AL66+'[2]Xã Song Lãng'!AL66+'[2]Xã Tam Quang'!AL66+'[2]Xã Tân Hòa'!AL66+'[2]Xã Tân Lập'!AL66+'[2]Xã Tân Phong'!AL66+'[2]Xã Trung An'!AL66+'[2]Xã Tự Tân'!AL66+'[2]Xã Việt Hùng'!AL66+'[2]Xã Việt Thuận'!AL66+'[2]Xã Vũ Đoài'!AL66+'[2]Xã Vũ Hội'!AL66+'[2]Xã Vũ Tiến'!AL66+'[2]Xã Vũ Vân'!AL66+'[2]Xã Vũ Vinh'!AL66+'[2]Xã Xuân Hòa'!AL66</f>
        <v>0</v>
      </c>
      <c r="AM66" s="130">
        <f>'[2]Phường 1'!AM66+'[2]Phường 2'!AM66+'[2]Phường 3'!AM66+'[2]Phường An Đôn'!AM66+'[2]Xã Hải Lệ'!AM66+'[2]Phường Ninh Phong'!AM66+'[2]Phường Ninh Sơn'!AM66+'[2]Phường Phúc Thành'!AM66+'[2]Phường Tân Thành'!AM66+'[2]Phường Thanh Bình'!AM66+'[2]Phường Vân Giang'!AM66+'[2]Xã Ninh Nhất'!AM66+'[2]Xã Ninh Phúc'!AM66+'[2]Xã Ninh Tiến'!AM66+'[2]Xã Song An'!AM66+'[2]Xã Song Lãng'!AM66+'[2]Xã Tam Quang'!AM66+'[2]Xã Tân Hòa'!AM66+'[2]Xã Tân Lập'!AM66+'[2]Xã Tân Phong'!AM66+'[2]Xã Trung An'!AM66+'[2]Xã Tự Tân'!AM66+'[2]Xã Việt Hùng'!AM66+'[2]Xã Việt Thuận'!AM66+'[2]Xã Vũ Đoài'!AM66+'[2]Xã Vũ Hội'!AM66+'[2]Xã Vũ Tiến'!AM66+'[2]Xã Vũ Vân'!AM66+'[2]Xã Vũ Vinh'!AM66+'[2]Xã Xuân Hòa'!AM66</f>
        <v>0</v>
      </c>
      <c r="AN66" s="130">
        <f>'[2]Phường 1'!AN66+'[2]Phường 2'!AN66+'[2]Phường 3'!AN66+'[2]Phường An Đôn'!AN66+'[2]Xã Hải Lệ'!AN66+'[2]Phường Ninh Phong'!AN66+'[2]Phường Ninh Sơn'!AN66+'[2]Phường Phúc Thành'!AN66+'[2]Phường Tân Thành'!AN66+'[2]Phường Thanh Bình'!AN66+'[2]Phường Vân Giang'!AN66+'[2]Xã Ninh Nhất'!AN66+'[2]Xã Ninh Phúc'!AN66+'[2]Xã Ninh Tiến'!AN66+'[2]Xã Song An'!AN66+'[2]Xã Song Lãng'!AN66+'[2]Xã Tam Quang'!AN66+'[2]Xã Tân Hòa'!AN66+'[2]Xã Tân Lập'!AN66+'[2]Xã Tân Phong'!AN66+'[2]Xã Trung An'!AN66+'[2]Xã Tự Tân'!AN66+'[2]Xã Việt Hùng'!AN66+'[2]Xã Việt Thuận'!AN66+'[2]Xã Vũ Đoài'!AN66+'[2]Xã Vũ Hội'!AN66+'[2]Xã Vũ Tiến'!AN66+'[2]Xã Vũ Vân'!AN66+'[2]Xã Vũ Vinh'!AN66+'[2]Xã Xuân Hòa'!AN66</f>
        <v>0</v>
      </c>
      <c r="AO66" s="130">
        <f>'[2]Phường 1'!AO66+'[2]Phường 2'!AO66+'[2]Phường 3'!AO66+'[2]Phường An Đôn'!AO66+'[2]Xã Hải Lệ'!AO66+'[2]Phường Ninh Phong'!AO66+'[2]Phường Ninh Sơn'!AO66+'[2]Phường Phúc Thành'!AO66+'[2]Phường Tân Thành'!AO66+'[2]Phường Thanh Bình'!AO66+'[2]Phường Vân Giang'!AO66+'[2]Xã Ninh Nhất'!AO66+'[2]Xã Ninh Phúc'!AO66+'[2]Xã Ninh Tiến'!AO66+'[2]Xã Song An'!AO66+'[2]Xã Song Lãng'!AO66+'[2]Xã Tam Quang'!AO66+'[2]Xã Tân Hòa'!AO66+'[2]Xã Tân Lập'!AO66+'[2]Xã Tân Phong'!AO66+'[2]Xã Trung An'!AO66+'[2]Xã Tự Tân'!AO66+'[2]Xã Việt Hùng'!AO66+'[2]Xã Việt Thuận'!AO66+'[2]Xã Vũ Đoài'!AO66+'[2]Xã Vũ Hội'!AO66+'[2]Xã Vũ Tiến'!AO66+'[2]Xã Vũ Vân'!AO66+'[2]Xã Vũ Vinh'!AO66+'[2]Xã Xuân Hòa'!AO66</f>
        <v>0</v>
      </c>
      <c r="AP66" s="130">
        <f>'[2]Phường 1'!AP66+'[2]Phường 2'!AP66+'[2]Phường 3'!AP66+'[2]Phường An Đôn'!AP66+'[2]Xã Hải Lệ'!AP66+'[2]Phường Ninh Phong'!AP66+'[2]Phường Ninh Sơn'!AP66+'[2]Phường Phúc Thành'!AP66+'[2]Phường Tân Thành'!AP66+'[2]Phường Thanh Bình'!AP66+'[2]Phường Vân Giang'!AP66+'[2]Xã Ninh Nhất'!AP66+'[2]Xã Ninh Phúc'!AP66+'[2]Xã Ninh Tiến'!AP66+'[2]Xã Song An'!AP66+'[2]Xã Song Lãng'!AP66+'[2]Xã Tam Quang'!AP66+'[2]Xã Tân Hòa'!AP66+'[2]Xã Tân Lập'!AP66+'[2]Xã Tân Phong'!AP66+'[2]Xã Trung An'!AP66+'[2]Xã Tự Tân'!AP66+'[2]Xã Việt Hùng'!AP66+'[2]Xã Việt Thuận'!AP66+'[2]Xã Vũ Đoài'!AP66+'[2]Xã Vũ Hội'!AP66+'[2]Xã Vũ Tiến'!AP66+'[2]Xã Vũ Vân'!AP66+'[2]Xã Vũ Vinh'!AP66+'[2]Xã Xuân Hòa'!AP66</f>
        <v>11.09</v>
      </c>
      <c r="AQ66" s="129">
        <f t="shared" si="31"/>
        <v>0</v>
      </c>
      <c r="AR66" s="130">
        <f>'[2]Phường 1'!AR66+'[2]Phường 2'!AR66+'[2]Phường 3'!AR66+'[2]Phường An Đôn'!AR66+'[2]Xã Hải Lệ'!AR66+'[2]Phường Ninh Phong'!AR66+'[2]Phường Ninh Sơn'!AR66+'[2]Phường Phúc Thành'!AR66+'[2]Phường Tân Thành'!AR66+'[2]Phường Thanh Bình'!AR66+'[2]Phường Vân Giang'!AR66+'[2]Xã Ninh Nhất'!AR66+'[2]Xã Ninh Phúc'!AR66+'[2]Xã Ninh Tiến'!AR66+'[2]Xã Song An'!AR66+'[2]Xã Song Lãng'!AR66+'[2]Xã Tam Quang'!AR66+'[2]Xã Tân Hòa'!AR66+'[2]Xã Tân Lập'!AR66+'[2]Xã Tân Phong'!AR66+'[2]Xã Trung An'!AR66+'[2]Xã Tự Tân'!AR66+'[2]Xã Việt Hùng'!AR66+'[2]Xã Việt Thuận'!AR66+'[2]Xã Vũ Đoài'!AR66+'[2]Xã Vũ Hội'!AR66+'[2]Xã Vũ Tiến'!AR66+'[2]Xã Vũ Vân'!AR66+'[2]Xã Vũ Vinh'!AR66+'[2]Xã Xuân Hòa'!AR66</f>
        <v>0</v>
      </c>
      <c r="AS66" s="130">
        <v>0</v>
      </c>
      <c r="AT66" s="130">
        <v>0</v>
      </c>
      <c r="AU66" s="130">
        <v>0</v>
      </c>
      <c r="AV66" s="130">
        <v>0</v>
      </c>
      <c r="AW66" s="130">
        <v>0</v>
      </c>
      <c r="AX66" s="130">
        <v>0</v>
      </c>
      <c r="AY66" s="130">
        <v>0</v>
      </c>
      <c r="AZ66" s="130">
        <v>0</v>
      </c>
      <c r="BA66" s="130">
        <v>0</v>
      </c>
      <c r="BB66" s="129">
        <v>0</v>
      </c>
      <c r="BC66" s="129">
        <v>0</v>
      </c>
      <c r="BD66" s="129">
        <v>0</v>
      </c>
      <c r="BE66" s="129">
        <v>0</v>
      </c>
      <c r="BF66" s="130">
        <v>0</v>
      </c>
      <c r="BG66" s="143">
        <v>387.486784</v>
      </c>
      <c r="BH66" s="129">
        <v>0</v>
      </c>
      <c r="BI66" s="127"/>
      <c r="BJ66" s="130">
        <v>0</v>
      </c>
      <c r="BK66" s="130">
        <v>0</v>
      </c>
      <c r="BL66" s="130">
        <v>0</v>
      </c>
      <c r="BM66" s="130">
        <v>0</v>
      </c>
      <c r="BN66" s="130">
        <v>0</v>
      </c>
      <c r="BO66" s="129">
        <v>11.09</v>
      </c>
      <c r="BP66" s="131">
        <v>-11.09</v>
      </c>
      <c r="BQ66" s="131">
        <v>387.486784</v>
      </c>
      <c r="BR66" s="92">
        <f>'17-CH'!$G66</f>
        <v>387.48678400000006</v>
      </c>
      <c r="BS66" s="116"/>
    </row>
    <row r="67" spans="1:71" ht="23.45" customHeight="1">
      <c r="A67" s="126" t="s">
        <v>88</v>
      </c>
      <c r="B67" s="88" t="s">
        <v>100</v>
      </c>
      <c r="C67" s="87" t="s">
        <v>101</v>
      </c>
      <c r="D67" s="129">
        <f>'[2]01CH'!D67</f>
        <v>0.157835</v>
      </c>
      <c r="E67" s="127">
        <f t="shared" si="28"/>
        <v>0</v>
      </c>
      <c r="F67" s="129">
        <f>G67+H67</f>
        <v>0</v>
      </c>
      <c r="G67" s="129">
        <f>'[2]Phường 1'!G67+'[2]Phường 2'!G67+'[2]Phường 3'!G67+'[2]Phường An Đôn'!G67+'[2]Xã Hải Lệ'!G67+'[2]Phường Ninh Phong'!G67+'[2]Phường Ninh Sơn'!G67+'[2]Phường Phúc Thành'!G67+'[2]Phường Tân Thành'!G67+'[2]Phường Thanh Bình'!G67+'[2]Phường Vân Giang'!G67+'[2]Xã Ninh Nhất'!G67+'[2]Xã Ninh Phúc'!G67+'[2]Xã Ninh Tiến'!G67+'[2]Xã Song An'!G67+'[2]Xã Song Lãng'!G67+'[2]Xã Tam Quang'!G67+'[2]Xã Tân Hòa'!G67+'[2]Xã Tân Lập'!G67+'[2]Xã Tân Phong'!G67+'[2]Xã Trung An'!G67+'[2]Xã Tự Tân'!G67+'[2]Xã Việt Hùng'!G67+'[2]Xã Việt Thuận'!G67+'[2]Xã Vũ Đoài'!G67+'[2]Xã Vũ Hội'!G67+'[2]Xã Vũ Tiến'!G67+'[2]Xã Vũ Vân'!G67+'[2]Xã Vũ Vinh'!G67+'[2]Xã Xuân Hòa'!G67</f>
        <v>0</v>
      </c>
      <c r="H67" s="129">
        <f>'[2]Phường 1'!H67+'[2]Phường 2'!H67+'[2]Phường 3'!H67+'[2]Phường An Đôn'!H67+'[2]Xã Hải Lệ'!H67+'[2]Phường Ninh Phong'!H67+'[2]Phường Ninh Sơn'!H67+'[2]Phường Phúc Thành'!H67+'[2]Phường Tân Thành'!H67+'[2]Phường Thanh Bình'!H67+'[2]Phường Vân Giang'!H67+'[2]Xã Ninh Nhất'!H67+'[2]Xã Ninh Phúc'!H67+'[2]Xã Ninh Tiến'!H67+'[2]Xã Song An'!H67+'[2]Xã Song Lãng'!H67+'[2]Xã Tam Quang'!H67+'[2]Xã Tân Hòa'!H67+'[2]Xã Tân Lập'!H67+'[2]Xã Tân Phong'!H67+'[2]Xã Trung An'!H67+'[2]Xã Tự Tân'!H67+'[2]Xã Việt Hùng'!H67+'[2]Xã Việt Thuận'!H67+'[2]Xã Vũ Đoài'!H67+'[2]Xã Vũ Hội'!H67+'[2]Xã Vũ Tiến'!H67+'[2]Xã Vũ Vân'!H67+'[2]Xã Vũ Vinh'!H67+'[2]Xã Xuân Hòa'!H67</f>
        <v>0</v>
      </c>
      <c r="I67" s="129">
        <f>'[2]Phường 1'!I67+'[2]Phường 2'!I67+'[2]Phường 3'!I67+'[2]Phường An Đôn'!I67+'[2]Xã Hải Lệ'!I67+'[2]Phường Ninh Phong'!I67+'[2]Phường Ninh Sơn'!I67+'[2]Phường Phúc Thành'!I67+'[2]Phường Tân Thành'!I67+'[2]Phường Thanh Bình'!I67+'[2]Phường Vân Giang'!I67+'[2]Xã Ninh Nhất'!I67+'[2]Xã Ninh Phúc'!I67+'[2]Xã Ninh Tiến'!I67+'[2]Xã Song An'!I67+'[2]Xã Song Lãng'!I67+'[2]Xã Tam Quang'!I67+'[2]Xã Tân Hòa'!I67+'[2]Xã Tân Lập'!I67+'[2]Xã Tân Phong'!I67+'[2]Xã Trung An'!I67+'[2]Xã Tự Tân'!I67+'[2]Xã Việt Hùng'!I67+'[2]Xã Việt Thuận'!I67+'[2]Xã Vũ Đoài'!I67+'[2]Xã Vũ Hội'!I67+'[2]Xã Vũ Tiến'!I67+'[2]Xã Vũ Vân'!I67+'[2]Xã Vũ Vinh'!I67+'[2]Xã Xuân Hòa'!I67</f>
        <v>0</v>
      </c>
      <c r="J67" s="129">
        <f>'[2]Phường 1'!J67+'[2]Phường 2'!J67+'[2]Phường 3'!J67+'[2]Phường An Đôn'!J67+'[2]Xã Hải Lệ'!J67+'[2]Phường Ninh Phong'!J67+'[2]Phường Ninh Sơn'!J67+'[2]Phường Phúc Thành'!J67+'[2]Phường Tân Thành'!J67+'[2]Phường Thanh Bình'!J67+'[2]Phường Vân Giang'!J67+'[2]Xã Ninh Nhất'!J67+'[2]Xã Ninh Phúc'!J67+'[2]Xã Ninh Tiến'!J67+'[2]Xã Song An'!J67+'[2]Xã Song Lãng'!J67+'[2]Xã Tam Quang'!J67+'[2]Xã Tân Hòa'!J67+'[2]Xã Tân Lập'!J67+'[2]Xã Tân Phong'!J67+'[2]Xã Trung An'!J67+'[2]Xã Tự Tân'!J67+'[2]Xã Việt Hùng'!J67+'[2]Xã Việt Thuận'!J67+'[2]Xã Vũ Đoài'!J67+'[2]Xã Vũ Hội'!J67+'[2]Xã Vũ Tiến'!J67+'[2]Xã Vũ Vân'!J67+'[2]Xã Vũ Vinh'!J67+'[2]Xã Xuân Hòa'!J67</f>
        <v>0</v>
      </c>
      <c r="K67" s="129">
        <f>'[2]Phường 1'!K67+'[2]Phường 2'!K67+'[2]Phường 3'!K67+'[2]Phường An Đôn'!K67+'[2]Xã Hải Lệ'!K67+'[2]Phường Ninh Phong'!K67+'[2]Phường Ninh Sơn'!K67+'[2]Phường Phúc Thành'!K67+'[2]Phường Tân Thành'!K67+'[2]Phường Thanh Bình'!K67+'[2]Phường Vân Giang'!K67+'[2]Xã Ninh Nhất'!K67+'[2]Xã Ninh Phúc'!K67+'[2]Xã Ninh Tiến'!K67+'[2]Xã Song An'!K67+'[2]Xã Song Lãng'!K67+'[2]Xã Tam Quang'!K67+'[2]Xã Tân Hòa'!K67+'[2]Xã Tân Lập'!K67+'[2]Xã Tân Phong'!K67+'[2]Xã Trung An'!K67+'[2]Xã Tự Tân'!K67+'[2]Xã Việt Hùng'!K67+'[2]Xã Việt Thuận'!K67+'[2]Xã Vũ Đoài'!K67+'[2]Xã Vũ Hội'!K67+'[2]Xã Vũ Tiến'!K67+'[2]Xã Vũ Vân'!K67+'[2]Xã Vũ Vinh'!K67+'[2]Xã Xuân Hòa'!K67</f>
        <v>0</v>
      </c>
      <c r="L67" s="129">
        <f>'[2]Phường 1'!L67+'[2]Phường 2'!L67+'[2]Phường 3'!L67+'[2]Phường An Đôn'!L67+'[2]Xã Hải Lệ'!L67+'[2]Phường Ninh Phong'!L67+'[2]Phường Ninh Sơn'!L67+'[2]Phường Phúc Thành'!L67+'[2]Phường Tân Thành'!L67+'[2]Phường Thanh Bình'!L67+'[2]Phường Vân Giang'!L67+'[2]Xã Ninh Nhất'!L67+'[2]Xã Ninh Phúc'!L67+'[2]Xã Ninh Tiến'!L67+'[2]Xã Song An'!L67+'[2]Xã Song Lãng'!L67+'[2]Xã Tam Quang'!L67+'[2]Xã Tân Hòa'!L67+'[2]Xã Tân Lập'!L67+'[2]Xã Tân Phong'!L67+'[2]Xã Trung An'!L67+'[2]Xã Tự Tân'!L67+'[2]Xã Việt Hùng'!L67+'[2]Xã Việt Thuận'!L67+'[2]Xã Vũ Đoài'!L67+'[2]Xã Vũ Hội'!L67+'[2]Xã Vũ Tiến'!L67+'[2]Xã Vũ Vân'!L67+'[2]Xã Vũ Vinh'!L67+'[2]Xã Xuân Hòa'!L67</f>
        <v>0</v>
      </c>
      <c r="M67" s="129">
        <f>'[2]Phường 1'!M67+'[2]Phường 2'!M67+'[2]Phường 3'!M67+'[2]Phường An Đôn'!M67+'[2]Xã Hải Lệ'!M67+'[2]Phường Ninh Phong'!M67+'[2]Phường Ninh Sơn'!M67+'[2]Phường Phúc Thành'!M67+'[2]Phường Tân Thành'!M67+'[2]Phường Thanh Bình'!M67+'[2]Phường Vân Giang'!M67+'[2]Xã Ninh Nhất'!M67+'[2]Xã Ninh Phúc'!M67+'[2]Xã Ninh Tiến'!M67+'[2]Xã Song An'!M67+'[2]Xã Song Lãng'!M67+'[2]Xã Tam Quang'!M67+'[2]Xã Tân Hòa'!M67+'[2]Xã Tân Lập'!M67+'[2]Xã Tân Phong'!M67+'[2]Xã Trung An'!M67+'[2]Xã Tự Tân'!M67+'[2]Xã Việt Hùng'!M67+'[2]Xã Việt Thuận'!M67+'[2]Xã Vũ Đoài'!M67+'[2]Xã Vũ Hội'!M67+'[2]Xã Vũ Tiến'!M67+'[2]Xã Vũ Vân'!M67+'[2]Xã Vũ Vinh'!M67+'[2]Xã Xuân Hòa'!M67</f>
        <v>0</v>
      </c>
      <c r="N67" s="130">
        <f>'[2]Phường 1'!N67+'[2]Phường 2'!N67+'[2]Phường 3'!N67+'[2]Phường An Đôn'!N67+'[2]Xã Hải Lệ'!N67+'[2]Phường Ninh Phong'!N67+'[2]Phường Ninh Sơn'!N67+'[2]Phường Phúc Thành'!N67+'[2]Phường Tân Thành'!N67+'[2]Phường Thanh Bình'!N67+'[2]Phường Vân Giang'!N67+'[2]Xã Ninh Nhất'!N67+'[2]Xã Ninh Phúc'!N67+'[2]Xã Ninh Tiến'!N67+'[2]Xã Song An'!N67+'[2]Xã Song Lãng'!N67+'[2]Xã Tam Quang'!N67+'[2]Xã Tân Hòa'!N67+'[2]Xã Tân Lập'!N67+'[2]Xã Tân Phong'!N67+'[2]Xã Trung An'!N67+'[2]Xã Tự Tân'!N67+'[2]Xã Việt Hùng'!N67+'[2]Xã Việt Thuận'!N67+'[2]Xã Vũ Đoài'!N67+'[2]Xã Vũ Hội'!N67+'[2]Xã Vũ Tiến'!N67+'[2]Xã Vũ Vân'!N67+'[2]Xã Vũ Vinh'!N67+'[2]Xã Xuân Hòa'!N67</f>
        <v>0</v>
      </c>
      <c r="O67" s="129">
        <f>'[2]Phường 1'!O67+'[2]Phường 2'!O67+'[2]Phường 3'!O67+'[2]Phường An Đôn'!O67+'[2]Xã Hải Lệ'!O67+'[2]Phường Ninh Phong'!O67+'[2]Phường Ninh Sơn'!O67+'[2]Phường Phúc Thành'!O67+'[2]Phường Tân Thành'!O67+'[2]Phường Thanh Bình'!O67+'[2]Phường Vân Giang'!O67+'[2]Xã Ninh Nhất'!O67+'[2]Xã Ninh Phúc'!O67+'[2]Xã Ninh Tiến'!O67+'[2]Xã Song An'!O67+'[2]Xã Song Lãng'!O67+'[2]Xã Tam Quang'!O67+'[2]Xã Tân Hòa'!O67+'[2]Xã Tân Lập'!O67+'[2]Xã Tân Phong'!O67+'[2]Xã Trung An'!O67+'[2]Xã Tự Tân'!O67+'[2]Xã Việt Hùng'!O67+'[2]Xã Việt Thuận'!O67+'[2]Xã Vũ Đoài'!O67+'[2]Xã Vũ Hội'!O67+'[2]Xã Vũ Tiến'!O67+'[2]Xã Vũ Vân'!O67+'[2]Xã Vũ Vinh'!O67+'[2]Xã Xuân Hòa'!O67</f>
        <v>0</v>
      </c>
      <c r="P67" s="129">
        <f>'[2]Phường 1'!P67+'[2]Phường 2'!P67+'[2]Phường 3'!P67+'[2]Phường An Đôn'!P67+'[2]Xã Hải Lệ'!P67+'[2]Phường Ninh Phong'!P67+'[2]Phường Ninh Sơn'!P67+'[2]Phường Phúc Thành'!P67+'[2]Phường Tân Thành'!P67+'[2]Phường Thanh Bình'!P67+'[2]Phường Vân Giang'!P67+'[2]Xã Ninh Nhất'!P67+'[2]Xã Ninh Phúc'!P67+'[2]Xã Ninh Tiến'!P67+'[2]Xã Song An'!P67+'[2]Xã Song Lãng'!P67+'[2]Xã Tam Quang'!P67+'[2]Xã Tân Hòa'!P67+'[2]Xã Tân Lập'!P67+'[2]Xã Tân Phong'!P67+'[2]Xã Trung An'!P67+'[2]Xã Tự Tân'!P67+'[2]Xã Việt Hùng'!P67+'[2]Xã Việt Thuận'!P67+'[2]Xã Vũ Đoài'!P67+'[2]Xã Vũ Hội'!P67+'[2]Xã Vũ Tiến'!P67+'[2]Xã Vũ Vân'!P67+'[2]Xã Vũ Vinh'!P67+'[2]Xã Xuân Hòa'!P67</f>
        <v>0</v>
      </c>
      <c r="Q67" s="129">
        <f>'[2]Phường 1'!Q67+'[2]Phường 2'!Q67+'[2]Phường 3'!Q67+'[2]Phường An Đôn'!Q67+'[2]Xã Hải Lệ'!Q67+'[2]Phường Ninh Phong'!Q67+'[2]Phường Ninh Sơn'!Q67+'[2]Phường Phúc Thành'!Q67+'[2]Phường Tân Thành'!Q67+'[2]Phường Thanh Bình'!Q67+'[2]Phường Vân Giang'!Q67+'[2]Xã Ninh Nhất'!Q67+'[2]Xã Ninh Phúc'!Q67+'[2]Xã Ninh Tiến'!Q67+'[2]Xã Song An'!Q67+'[2]Xã Song Lãng'!Q67+'[2]Xã Tam Quang'!Q67+'[2]Xã Tân Hòa'!Q67+'[2]Xã Tân Lập'!Q67+'[2]Xã Tân Phong'!Q67+'[2]Xã Trung An'!Q67+'[2]Xã Tự Tân'!Q67+'[2]Xã Việt Hùng'!Q67+'[2]Xã Việt Thuận'!Q67+'[2]Xã Vũ Đoài'!Q67+'[2]Xã Vũ Hội'!Q67+'[2]Xã Vũ Tiến'!Q67+'[2]Xã Vũ Vân'!Q67+'[2]Xã Vũ Vinh'!Q67+'[2]Xã Xuân Hòa'!Q67</f>
        <v>0</v>
      </c>
      <c r="R67" s="129">
        <f>'[2]Phường 1'!R67+'[2]Phường 2'!R67+'[2]Phường 3'!R67+'[2]Phường An Đôn'!R67+'[2]Xã Hải Lệ'!R67+'[2]Phường Ninh Phong'!R67+'[2]Phường Ninh Sơn'!R67+'[2]Phường Phúc Thành'!R67+'[2]Phường Tân Thành'!R67+'[2]Phường Thanh Bình'!R67+'[2]Phường Vân Giang'!R67+'[2]Xã Ninh Nhất'!R67+'[2]Xã Ninh Phúc'!R67+'[2]Xã Ninh Tiến'!R67+'[2]Xã Song An'!R67+'[2]Xã Song Lãng'!R67+'[2]Xã Tam Quang'!R67+'[2]Xã Tân Hòa'!R67+'[2]Xã Tân Lập'!R67+'[2]Xã Tân Phong'!R67+'[2]Xã Trung An'!R67+'[2]Xã Tự Tân'!R67+'[2]Xã Việt Hùng'!R67+'[2]Xã Việt Thuận'!R67+'[2]Xã Vũ Đoài'!R67+'[2]Xã Vũ Hội'!R67+'[2]Xã Vũ Tiến'!R67+'[2]Xã Vũ Vân'!R67+'[2]Xã Vũ Vinh'!R67+'[2]Xã Xuân Hòa'!R67</f>
        <v>0</v>
      </c>
      <c r="S67" s="127">
        <f>SUM(T67:X67)+Y67+AJ67+AQ67+BB67+BC67+BD67+BE67+BI67</f>
        <v>0</v>
      </c>
      <c r="T67" s="129">
        <f>'[2]Phường 1'!T67+'[2]Phường 2'!T67+'[2]Phường 3'!T67+'[2]Phường An Đôn'!T67+'[2]Xã Hải Lệ'!T67+'[2]Phường Ninh Phong'!T67+'[2]Phường Ninh Sơn'!T67+'[2]Phường Phúc Thành'!T67+'[2]Phường Tân Thành'!T67+'[2]Phường Thanh Bình'!T67+'[2]Phường Vân Giang'!T67+'[2]Xã Ninh Nhất'!T67+'[2]Xã Ninh Phúc'!T67+'[2]Xã Ninh Tiến'!T67+'[2]Xã Song An'!T67+'[2]Xã Song Lãng'!T67+'[2]Xã Tam Quang'!T67+'[2]Xã Tân Hòa'!T67+'[2]Xã Tân Lập'!T67+'[2]Xã Tân Phong'!T67+'[2]Xã Trung An'!T67+'[2]Xã Tự Tân'!T67+'[2]Xã Việt Hùng'!T67+'[2]Xã Việt Thuận'!T67+'[2]Xã Vũ Đoài'!T67+'[2]Xã Vũ Hội'!T67+'[2]Xã Vũ Tiến'!T67+'[2]Xã Vũ Vân'!T67+'[2]Xã Vũ Vinh'!T67+'[2]Xã Xuân Hòa'!T67</f>
        <v>0</v>
      </c>
      <c r="U67" s="129">
        <f>'[2]Phường 1'!U67+'[2]Phường 2'!U67+'[2]Phường 3'!U67+'[2]Phường An Đôn'!U67+'[2]Xã Hải Lệ'!U67+'[2]Phường Ninh Phong'!U67+'[2]Phường Ninh Sơn'!U67+'[2]Phường Phúc Thành'!U67+'[2]Phường Tân Thành'!U67+'[2]Phường Thanh Bình'!U67+'[2]Phường Vân Giang'!U67+'[2]Xã Ninh Nhất'!U67+'[2]Xã Ninh Phúc'!U67+'[2]Xã Ninh Tiến'!U67+'[2]Xã Song An'!U67+'[2]Xã Song Lãng'!U67+'[2]Xã Tam Quang'!U67+'[2]Xã Tân Hòa'!U67+'[2]Xã Tân Lập'!U67+'[2]Xã Tân Phong'!U67+'[2]Xã Trung An'!U67+'[2]Xã Tự Tân'!U67+'[2]Xã Việt Hùng'!U67+'[2]Xã Việt Thuận'!U67+'[2]Xã Vũ Đoài'!U67+'[2]Xã Vũ Hội'!U67+'[2]Xã Vũ Tiến'!U67+'[2]Xã Vũ Vân'!U67+'[2]Xã Vũ Vinh'!U67+'[2]Xã Xuân Hòa'!U67</f>
        <v>0</v>
      </c>
      <c r="V67" s="129">
        <f>'[2]Phường 1'!V67+'[2]Phường 2'!V67+'[2]Phường 3'!V67+'[2]Phường An Đôn'!V67+'[2]Xã Hải Lệ'!V67+'[2]Phường Ninh Phong'!V67+'[2]Phường Ninh Sơn'!V67+'[2]Phường Phúc Thành'!V67+'[2]Phường Tân Thành'!V67+'[2]Phường Thanh Bình'!V67+'[2]Phường Vân Giang'!V67+'[2]Xã Ninh Nhất'!V67+'[2]Xã Ninh Phúc'!V67+'[2]Xã Ninh Tiến'!V67+'[2]Xã Song An'!V67+'[2]Xã Song Lãng'!V67+'[2]Xã Tam Quang'!V67+'[2]Xã Tân Hòa'!V67+'[2]Xã Tân Lập'!V67+'[2]Xã Tân Phong'!V67+'[2]Xã Trung An'!V67+'[2]Xã Tự Tân'!V67+'[2]Xã Việt Hùng'!V67+'[2]Xã Việt Thuận'!V67+'[2]Xã Vũ Đoài'!V67+'[2]Xã Vũ Hội'!V67+'[2]Xã Vũ Tiến'!V67+'[2]Xã Vũ Vân'!V67+'[2]Xã Vũ Vinh'!V67+'[2]Xã Xuân Hòa'!V67</f>
        <v>0</v>
      </c>
      <c r="W67" s="129">
        <f>'[2]Phường 1'!W67+'[2]Phường 2'!W67+'[2]Phường 3'!W67+'[2]Phường An Đôn'!W67+'[2]Xã Hải Lệ'!W67+'[2]Phường Ninh Phong'!W67+'[2]Phường Ninh Sơn'!W67+'[2]Phường Phúc Thành'!W67+'[2]Phường Tân Thành'!W67+'[2]Phường Thanh Bình'!W67+'[2]Phường Vân Giang'!W67+'[2]Xã Ninh Nhất'!W67+'[2]Xã Ninh Phúc'!W67+'[2]Xã Ninh Tiến'!W67+'[2]Xã Song An'!W67+'[2]Xã Song Lãng'!W67+'[2]Xã Tam Quang'!W67+'[2]Xã Tân Hòa'!W67+'[2]Xã Tân Lập'!W67+'[2]Xã Tân Phong'!W67+'[2]Xã Trung An'!W67+'[2]Xã Tự Tân'!W67+'[2]Xã Việt Hùng'!W67+'[2]Xã Việt Thuận'!W67+'[2]Xã Vũ Đoài'!W67+'[2]Xã Vũ Hội'!W67+'[2]Xã Vũ Tiến'!W67+'[2]Xã Vũ Vân'!W67+'[2]Xã Vũ Vinh'!W67+'[2]Xã Xuân Hòa'!W67</f>
        <v>0</v>
      </c>
      <c r="X67" s="129">
        <f>'[2]Phường 1'!X67+'[2]Phường 2'!X67+'[2]Phường 3'!X67+'[2]Phường An Đôn'!X67+'[2]Xã Hải Lệ'!X67+'[2]Phường Ninh Phong'!X67+'[2]Phường Ninh Sơn'!X67+'[2]Phường Phúc Thành'!X67+'[2]Phường Tân Thành'!X67+'[2]Phường Thanh Bình'!X67+'[2]Phường Vân Giang'!X67+'[2]Xã Ninh Nhất'!X67+'[2]Xã Ninh Phúc'!X67+'[2]Xã Ninh Tiến'!X67+'[2]Xã Song An'!X67+'[2]Xã Song Lãng'!X67+'[2]Xã Tam Quang'!X67+'[2]Xã Tân Hòa'!X67+'[2]Xã Tân Lập'!X67+'[2]Xã Tân Phong'!X67+'[2]Xã Trung An'!X67+'[2]Xã Tự Tân'!X67+'[2]Xã Việt Hùng'!X67+'[2]Xã Việt Thuận'!X67+'[2]Xã Vũ Đoài'!X67+'[2]Xã Vũ Hội'!X67+'[2]Xã Vũ Tiến'!X67+'[2]Xã Vũ Vân'!X67+'[2]Xã Vũ Vinh'!X67+'[2]Xã Xuân Hòa'!X67</f>
        <v>0</v>
      </c>
      <c r="Y67" s="129">
        <f t="shared" si="29"/>
        <v>0</v>
      </c>
      <c r="Z67" s="130">
        <f>'[2]Phường 1'!Z67+'[2]Phường 2'!Z67+'[2]Phường 3'!Z67+'[2]Phường An Đôn'!Z67+'[2]Xã Hải Lệ'!Z67+'[2]Phường Ninh Phong'!Z67+'[2]Phường Ninh Sơn'!Z67+'[2]Phường Phúc Thành'!Z67+'[2]Phường Tân Thành'!Z67+'[2]Phường Thanh Bình'!Z67+'[2]Phường Vân Giang'!Z67+'[2]Xã Ninh Nhất'!Z67+'[2]Xã Ninh Phúc'!Z67+'[2]Xã Ninh Tiến'!Z67+'[2]Xã Song An'!Z67+'[2]Xã Song Lãng'!Z67+'[2]Xã Tam Quang'!Z67+'[2]Xã Tân Hòa'!Z67+'[2]Xã Tân Lập'!Z67+'[2]Xã Tân Phong'!Z67+'[2]Xã Trung An'!Z67+'[2]Xã Tự Tân'!Z67+'[2]Xã Việt Hùng'!Z67+'[2]Xã Việt Thuận'!Z67+'[2]Xã Vũ Đoài'!Z67+'[2]Xã Vũ Hội'!Z67+'[2]Xã Vũ Tiến'!Z67+'[2]Xã Vũ Vân'!Z67+'[2]Xã Vũ Vinh'!Z67+'[2]Xã Xuân Hòa'!Z67</f>
        <v>0</v>
      </c>
      <c r="AA67" s="130">
        <f>'[2]Phường 1'!AA67+'[2]Phường 2'!AA67+'[2]Phường 3'!AA67+'[2]Phường An Đôn'!AA67+'[2]Xã Hải Lệ'!AA67+'[2]Phường Ninh Phong'!AA67+'[2]Phường Ninh Sơn'!AA67+'[2]Phường Phúc Thành'!AA67+'[2]Phường Tân Thành'!AA67+'[2]Phường Thanh Bình'!AA67+'[2]Phường Vân Giang'!AA67+'[2]Xã Ninh Nhất'!AA67+'[2]Xã Ninh Phúc'!AA67+'[2]Xã Ninh Tiến'!AA67+'[2]Xã Song An'!AA67+'[2]Xã Song Lãng'!AA67+'[2]Xã Tam Quang'!AA67+'[2]Xã Tân Hòa'!AA67+'[2]Xã Tân Lập'!AA67+'[2]Xã Tân Phong'!AA67+'[2]Xã Trung An'!AA67+'[2]Xã Tự Tân'!AA67+'[2]Xã Việt Hùng'!AA67+'[2]Xã Việt Thuận'!AA67+'[2]Xã Vũ Đoài'!AA67+'[2]Xã Vũ Hội'!AA67+'[2]Xã Vũ Tiến'!AA67+'[2]Xã Vũ Vân'!AA67+'[2]Xã Vũ Vinh'!AA67+'[2]Xã Xuân Hòa'!AA67</f>
        <v>0</v>
      </c>
      <c r="AB67" s="130">
        <f>'[2]Phường 1'!AB67+'[2]Phường 2'!AB67+'[2]Phường 3'!AB67+'[2]Phường An Đôn'!AB67+'[2]Xã Hải Lệ'!AB67+'[2]Phường Ninh Phong'!AB67+'[2]Phường Ninh Sơn'!AB67+'[2]Phường Phúc Thành'!AB67+'[2]Phường Tân Thành'!AB67+'[2]Phường Thanh Bình'!AB67+'[2]Phường Vân Giang'!AB67+'[2]Xã Ninh Nhất'!AB67+'[2]Xã Ninh Phúc'!AB67+'[2]Xã Ninh Tiến'!AB67+'[2]Xã Song An'!AB67+'[2]Xã Song Lãng'!AB67+'[2]Xã Tam Quang'!AB67+'[2]Xã Tân Hòa'!AB67+'[2]Xã Tân Lập'!AB67+'[2]Xã Tân Phong'!AB67+'[2]Xã Trung An'!AB67+'[2]Xã Tự Tân'!AB67+'[2]Xã Việt Hùng'!AB67+'[2]Xã Việt Thuận'!AB67+'[2]Xã Vũ Đoài'!AB67+'[2]Xã Vũ Hội'!AB67+'[2]Xã Vũ Tiến'!AB67+'[2]Xã Vũ Vân'!AB67+'[2]Xã Vũ Vinh'!AB67+'[2]Xã Xuân Hòa'!AB67</f>
        <v>0</v>
      </c>
      <c r="AC67" s="130">
        <f>'[2]Phường 1'!AC67+'[2]Phường 2'!AC67+'[2]Phường 3'!AC67+'[2]Phường An Đôn'!AC67+'[2]Xã Hải Lệ'!AC67+'[2]Phường Ninh Phong'!AC67+'[2]Phường Ninh Sơn'!AC67+'[2]Phường Phúc Thành'!AC67+'[2]Phường Tân Thành'!AC67+'[2]Phường Thanh Bình'!AC67+'[2]Phường Vân Giang'!AC67+'[2]Xã Ninh Nhất'!AC67+'[2]Xã Ninh Phúc'!AC67+'[2]Xã Ninh Tiến'!AC67+'[2]Xã Song An'!AC67+'[2]Xã Song Lãng'!AC67+'[2]Xã Tam Quang'!AC67+'[2]Xã Tân Hòa'!AC67+'[2]Xã Tân Lập'!AC67+'[2]Xã Tân Phong'!AC67+'[2]Xã Trung An'!AC67+'[2]Xã Tự Tân'!AC67+'[2]Xã Việt Hùng'!AC67+'[2]Xã Việt Thuận'!AC67+'[2]Xã Vũ Đoài'!AC67+'[2]Xã Vũ Hội'!AC67+'[2]Xã Vũ Tiến'!AC67+'[2]Xã Vũ Vân'!AC67+'[2]Xã Vũ Vinh'!AC67+'[2]Xã Xuân Hòa'!AC67</f>
        <v>0</v>
      </c>
      <c r="AD67" s="130">
        <f>'[2]Phường 1'!AD67+'[2]Phường 2'!AD67+'[2]Phường 3'!AD67+'[2]Phường An Đôn'!AD67+'[2]Xã Hải Lệ'!AD67+'[2]Phường Ninh Phong'!AD67+'[2]Phường Ninh Sơn'!AD67+'[2]Phường Phúc Thành'!AD67+'[2]Phường Tân Thành'!AD67+'[2]Phường Thanh Bình'!AD67+'[2]Phường Vân Giang'!AD67+'[2]Xã Ninh Nhất'!AD67+'[2]Xã Ninh Phúc'!AD67+'[2]Xã Ninh Tiến'!AD67+'[2]Xã Song An'!AD67+'[2]Xã Song Lãng'!AD67+'[2]Xã Tam Quang'!AD67+'[2]Xã Tân Hòa'!AD67+'[2]Xã Tân Lập'!AD67+'[2]Xã Tân Phong'!AD67+'[2]Xã Trung An'!AD67+'[2]Xã Tự Tân'!AD67+'[2]Xã Việt Hùng'!AD67+'[2]Xã Việt Thuận'!AD67+'[2]Xã Vũ Đoài'!AD67+'[2]Xã Vũ Hội'!AD67+'[2]Xã Vũ Tiến'!AD67+'[2]Xã Vũ Vân'!AD67+'[2]Xã Vũ Vinh'!AD67+'[2]Xã Xuân Hòa'!AD67</f>
        <v>0</v>
      </c>
      <c r="AE67" s="130">
        <f>'[2]Phường 1'!AE67+'[2]Phường 2'!AE67+'[2]Phường 3'!AE67+'[2]Phường An Đôn'!AE67+'[2]Xã Hải Lệ'!AE67+'[2]Phường Ninh Phong'!AE67+'[2]Phường Ninh Sơn'!AE67+'[2]Phường Phúc Thành'!AE67+'[2]Phường Tân Thành'!AE67+'[2]Phường Thanh Bình'!AE67+'[2]Phường Vân Giang'!AE67+'[2]Xã Ninh Nhất'!AE67+'[2]Xã Ninh Phúc'!AE67+'[2]Xã Ninh Tiến'!AE67+'[2]Xã Song An'!AE67+'[2]Xã Song Lãng'!AE67+'[2]Xã Tam Quang'!AE67+'[2]Xã Tân Hòa'!AE67+'[2]Xã Tân Lập'!AE67+'[2]Xã Tân Phong'!AE67+'[2]Xã Trung An'!AE67+'[2]Xã Tự Tân'!AE67+'[2]Xã Việt Hùng'!AE67+'[2]Xã Việt Thuận'!AE67+'[2]Xã Vũ Đoài'!AE67+'[2]Xã Vũ Hội'!AE67+'[2]Xã Vũ Tiến'!AE67+'[2]Xã Vũ Vân'!AE67+'[2]Xã Vũ Vinh'!AE67+'[2]Xã Xuân Hòa'!AE67</f>
        <v>0</v>
      </c>
      <c r="AF67" s="130">
        <f>'[2]Phường 1'!AF67+'[2]Phường 2'!AF67+'[2]Phường 3'!AF67+'[2]Phường An Đôn'!AF67+'[2]Xã Hải Lệ'!AF67+'[2]Phường Ninh Phong'!AF67+'[2]Phường Ninh Sơn'!AF67+'[2]Phường Phúc Thành'!AF67+'[2]Phường Tân Thành'!AF67+'[2]Phường Thanh Bình'!AF67+'[2]Phường Vân Giang'!AF67+'[2]Xã Ninh Nhất'!AF67+'[2]Xã Ninh Phúc'!AF67+'[2]Xã Ninh Tiến'!AF67+'[2]Xã Song An'!AF67+'[2]Xã Song Lãng'!AF67+'[2]Xã Tam Quang'!AF67+'[2]Xã Tân Hòa'!AF67+'[2]Xã Tân Lập'!AF67+'[2]Xã Tân Phong'!AF67+'[2]Xã Trung An'!AF67+'[2]Xã Tự Tân'!AF67+'[2]Xã Việt Hùng'!AF67+'[2]Xã Việt Thuận'!AF67+'[2]Xã Vũ Đoài'!AF67+'[2]Xã Vũ Hội'!AF67+'[2]Xã Vũ Tiến'!AF67+'[2]Xã Vũ Vân'!AF67+'[2]Xã Vũ Vinh'!AF67+'[2]Xã Xuân Hòa'!AF67</f>
        <v>0</v>
      </c>
      <c r="AG67" s="130">
        <f>'[2]Phường 1'!AG67+'[2]Phường 2'!AG67+'[2]Phường 3'!AG67+'[2]Phường An Đôn'!AG67+'[2]Xã Hải Lệ'!AG67+'[2]Phường Ninh Phong'!AG67+'[2]Phường Ninh Sơn'!AG67+'[2]Phường Phúc Thành'!AG67+'[2]Phường Tân Thành'!AG67+'[2]Phường Thanh Bình'!AG67+'[2]Phường Vân Giang'!AG67+'[2]Xã Ninh Nhất'!AG67+'[2]Xã Ninh Phúc'!AG67+'[2]Xã Ninh Tiến'!AG67+'[2]Xã Song An'!AG67+'[2]Xã Song Lãng'!AG67+'[2]Xã Tam Quang'!AG67+'[2]Xã Tân Hòa'!AG67+'[2]Xã Tân Lập'!AG67+'[2]Xã Tân Phong'!AG67+'[2]Xã Trung An'!AG67+'[2]Xã Tự Tân'!AG67+'[2]Xã Việt Hùng'!AG67+'[2]Xã Việt Thuận'!AG67+'[2]Xã Vũ Đoài'!AG67+'[2]Xã Vũ Hội'!AG67+'[2]Xã Vũ Tiến'!AG67+'[2]Xã Vũ Vân'!AG67+'[2]Xã Vũ Vinh'!AG67+'[2]Xã Xuân Hòa'!AG67</f>
        <v>0</v>
      </c>
      <c r="AH67" s="130">
        <f>'[2]Phường 1'!AH67+'[2]Phường 2'!AH67+'[2]Phường 3'!AH67+'[2]Phường An Đôn'!AH67+'[2]Xã Hải Lệ'!AH67+'[2]Phường Ninh Phong'!AH67+'[2]Phường Ninh Sơn'!AH67+'[2]Phường Phúc Thành'!AH67+'[2]Phường Tân Thành'!AH67+'[2]Phường Thanh Bình'!AH67+'[2]Phường Vân Giang'!AH67+'[2]Xã Ninh Nhất'!AH67+'[2]Xã Ninh Phúc'!AH67+'[2]Xã Ninh Tiến'!AH67+'[2]Xã Song An'!AH67+'[2]Xã Song Lãng'!AH67+'[2]Xã Tam Quang'!AH67+'[2]Xã Tân Hòa'!AH67+'[2]Xã Tân Lập'!AH67+'[2]Xã Tân Phong'!AH67+'[2]Xã Trung An'!AH67+'[2]Xã Tự Tân'!AH67+'[2]Xã Việt Hùng'!AH67+'[2]Xã Việt Thuận'!AH67+'[2]Xã Vũ Đoài'!AH67+'[2]Xã Vũ Hội'!AH67+'[2]Xã Vũ Tiến'!AH67+'[2]Xã Vũ Vân'!AH67+'[2]Xã Vũ Vinh'!AH67+'[2]Xã Xuân Hòa'!AH67</f>
        <v>0</v>
      </c>
      <c r="AI67" s="130">
        <f>'[2]Phường 1'!AI67+'[2]Phường 2'!AI67+'[2]Phường 3'!AI67+'[2]Phường An Đôn'!AI67+'[2]Xã Hải Lệ'!AI67+'[2]Phường Ninh Phong'!AI67+'[2]Phường Ninh Sơn'!AI67+'[2]Phường Phúc Thành'!AI67+'[2]Phường Tân Thành'!AI67+'[2]Phường Thanh Bình'!AI67+'[2]Phường Vân Giang'!AI67+'[2]Xã Ninh Nhất'!AI67+'[2]Xã Ninh Phúc'!AI67+'[2]Xã Ninh Tiến'!AI67+'[2]Xã Song An'!AI67+'[2]Xã Song Lãng'!AI67+'[2]Xã Tam Quang'!AI67+'[2]Xã Tân Hòa'!AI67+'[2]Xã Tân Lập'!AI67+'[2]Xã Tân Phong'!AI67+'[2]Xã Trung An'!AI67+'[2]Xã Tự Tân'!AI67+'[2]Xã Việt Hùng'!AI67+'[2]Xã Việt Thuận'!AI67+'[2]Xã Vũ Đoài'!AI67+'[2]Xã Vũ Hội'!AI67+'[2]Xã Vũ Tiến'!AI67+'[2]Xã Vũ Vân'!AI67+'[2]Xã Vũ Vinh'!AI67+'[2]Xã Xuân Hòa'!AI67</f>
        <v>0</v>
      </c>
      <c r="AJ67" s="129">
        <f t="shared" si="30"/>
        <v>0</v>
      </c>
      <c r="AK67" s="130">
        <f>'[2]Phường 1'!AK67+'[2]Phường 2'!AK67+'[2]Phường 3'!AK67+'[2]Phường An Đôn'!AK67+'[2]Xã Hải Lệ'!AK67+'[2]Phường Ninh Phong'!AK67+'[2]Phường Ninh Sơn'!AK67+'[2]Phường Phúc Thành'!AK67+'[2]Phường Tân Thành'!AK67+'[2]Phường Thanh Bình'!AK67+'[2]Phường Vân Giang'!AK67+'[2]Xã Ninh Nhất'!AK67+'[2]Xã Ninh Phúc'!AK67+'[2]Xã Ninh Tiến'!AK67+'[2]Xã Song An'!AK67+'[2]Xã Song Lãng'!AK67+'[2]Xã Tam Quang'!AK67+'[2]Xã Tân Hòa'!AK67+'[2]Xã Tân Lập'!AK67+'[2]Xã Tân Phong'!AK67+'[2]Xã Trung An'!AK67+'[2]Xã Tự Tân'!AK67+'[2]Xã Việt Hùng'!AK67+'[2]Xã Việt Thuận'!AK67+'[2]Xã Vũ Đoài'!AK67+'[2]Xã Vũ Hội'!AK67+'[2]Xã Vũ Tiến'!AK67+'[2]Xã Vũ Vân'!AK67+'[2]Xã Vũ Vinh'!AK67+'[2]Xã Xuân Hòa'!AK67</f>
        <v>0</v>
      </c>
      <c r="AL67" s="130">
        <f>'[2]Phường 1'!AL67+'[2]Phường 2'!AL67+'[2]Phường 3'!AL67+'[2]Phường An Đôn'!AL67+'[2]Xã Hải Lệ'!AL67+'[2]Phường Ninh Phong'!AL67+'[2]Phường Ninh Sơn'!AL67+'[2]Phường Phúc Thành'!AL67+'[2]Phường Tân Thành'!AL67+'[2]Phường Thanh Bình'!AL67+'[2]Phường Vân Giang'!AL67+'[2]Xã Ninh Nhất'!AL67+'[2]Xã Ninh Phúc'!AL67+'[2]Xã Ninh Tiến'!AL67+'[2]Xã Song An'!AL67+'[2]Xã Song Lãng'!AL67+'[2]Xã Tam Quang'!AL67+'[2]Xã Tân Hòa'!AL67+'[2]Xã Tân Lập'!AL67+'[2]Xã Tân Phong'!AL67+'[2]Xã Trung An'!AL67+'[2]Xã Tự Tân'!AL67+'[2]Xã Việt Hùng'!AL67+'[2]Xã Việt Thuận'!AL67+'[2]Xã Vũ Đoài'!AL67+'[2]Xã Vũ Hội'!AL67+'[2]Xã Vũ Tiến'!AL67+'[2]Xã Vũ Vân'!AL67+'[2]Xã Vũ Vinh'!AL67+'[2]Xã Xuân Hòa'!AL67</f>
        <v>0</v>
      </c>
      <c r="AM67" s="130">
        <f>'[2]Phường 1'!AM67+'[2]Phường 2'!AM67+'[2]Phường 3'!AM67+'[2]Phường An Đôn'!AM67+'[2]Xã Hải Lệ'!AM67+'[2]Phường Ninh Phong'!AM67+'[2]Phường Ninh Sơn'!AM67+'[2]Phường Phúc Thành'!AM67+'[2]Phường Tân Thành'!AM67+'[2]Phường Thanh Bình'!AM67+'[2]Phường Vân Giang'!AM67+'[2]Xã Ninh Nhất'!AM67+'[2]Xã Ninh Phúc'!AM67+'[2]Xã Ninh Tiến'!AM67+'[2]Xã Song An'!AM67+'[2]Xã Song Lãng'!AM67+'[2]Xã Tam Quang'!AM67+'[2]Xã Tân Hòa'!AM67+'[2]Xã Tân Lập'!AM67+'[2]Xã Tân Phong'!AM67+'[2]Xã Trung An'!AM67+'[2]Xã Tự Tân'!AM67+'[2]Xã Việt Hùng'!AM67+'[2]Xã Việt Thuận'!AM67+'[2]Xã Vũ Đoài'!AM67+'[2]Xã Vũ Hội'!AM67+'[2]Xã Vũ Tiến'!AM67+'[2]Xã Vũ Vân'!AM67+'[2]Xã Vũ Vinh'!AM67+'[2]Xã Xuân Hòa'!AM67</f>
        <v>0</v>
      </c>
      <c r="AN67" s="130">
        <f>'[2]Phường 1'!AN67+'[2]Phường 2'!AN67+'[2]Phường 3'!AN67+'[2]Phường An Đôn'!AN67+'[2]Xã Hải Lệ'!AN67+'[2]Phường Ninh Phong'!AN67+'[2]Phường Ninh Sơn'!AN67+'[2]Phường Phúc Thành'!AN67+'[2]Phường Tân Thành'!AN67+'[2]Phường Thanh Bình'!AN67+'[2]Phường Vân Giang'!AN67+'[2]Xã Ninh Nhất'!AN67+'[2]Xã Ninh Phúc'!AN67+'[2]Xã Ninh Tiến'!AN67+'[2]Xã Song An'!AN67+'[2]Xã Song Lãng'!AN67+'[2]Xã Tam Quang'!AN67+'[2]Xã Tân Hòa'!AN67+'[2]Xã Tân Lập'!AN67+'[2]Xã Tân Phong'!AN67+'[2]Xã Trung An'!AN67+'[2]Xã Tự Tân'!AN67+'[2]Xã Việt Hùng'!AN67+'[2]Xã Việt Thuận'!AN67+'[2]Xã Vũ Đoài'!AN67+'[2]Xã Vũ Hội'!AN67+'[2]Xã Vũ Tiến'!AN67+'[2]Xã Vũ Vân'!AN67+'[2]Xã Vũ Vinh'!AN67+'[2]Xã Xuân Hòa'!AN67</f>
        <v>0</v>
      </c>
      <c r="AO67" s="130">
        <f>'[2]Phường 1'!AO67+'[2]Phường 2'!AO67+'[2]Phường 3'!AO67+'[2]Phường An Đôn'!AO67+'[2]Xã Hải Lệ'!AO67+'[2]Phường Ninh Phong'!AO67+'[2]Phường Ninh Sơn'!AO67+'[2]Phường Phúc Thành'!AO67+'[2]Phường Tân Thành'!AO67+'[2]Phường Thanh Bình'!AO67+'[2]Phường Vân Giang'!AO67+'[2]Xã Ninh Nhất'!AO67+'[2]Xã Ninh Phúc'!AO67+'[2]Xã Ninh Tiến'!AO67+'[2]Xã Song An'!AO67+'[2]Xã Song Lãng'!AO67+'[2]Xã Tam Quang'!AO67+'[2]Xã Tân Hòa'!AO67+'[2]Xã Tân Lập'!AO67+'[2]Xã Tân Phong'!AO67+'[2]Xã Trung An'!AO67+'[2]Xã Tự Tân'!AO67+'[2]Xã Việt Hùng'!AO67+'[2]Xã Việt Thuận'!AO67+'[2]Xã Vũ Đoài'!AO67+'[2]Xã Vũ Hội'!AO67+'[2]Xã Vũ Tiến'!AO67+'[2]Xã Vũ Vân'!AO67+'[2]Xã Vũ Vinh'!AO67+'[2]Xã Xuân Hòa'!AO67</f>
        <v>0</v>
      </c>
      <c r="AP67" s="130">
        <f>'[2]Phường 1'!AP67+'[2]Phường 2'!AP67+'[2]Phường 3'!AP67+'[2]Phường An Đôn'!AP67+'[2]Xã Hải Lệ'!AP67+'[2]Phường Ninh Phong'!AP67+'[2]Phường Ninh Sơn'!AP67+'[2]Phường Phúc Thành'!AP67+'[2]Phường Tân Thành'!AP67+'[2]Phường Thanh Bình'!AP67+'[2]Phường Vân Giang'!AP67+'[2]Xã Ninh Nhất'!AP67+'[2]Xã Ninh Phúc'!AP67+'[2]Xã Ninh Tiến'!AP67+'[2]Xã Song An'!AP67+'[2]Xã Song Lãng'!AP67+'[2]Xã Tam Quang'!AP67+'[2]Xã Tân Hòa'!AP67+'[2]Xã Tân Lập'!AP67+'[2]Xã Tân Phong'!AP67+'[2]Xã Trung An'!AP67+'[2]Xã Tự Tân'!AP67+'[2]Xã Việt Hùng'!AP67+'[2]Xã Việt Thuận'!AP67+'[2]Xã Vũ Đoài'!AP67+'[2]Xã Vũ Hội'!AP67+'[2]Xã Vũ Tiến'!AP67+'[2]Xã Vũ Vân'!AP67+'[2]Xã Vũ Vinh'!AP67+'[2]Xã Xuân Hòa'!AP67</f>
        <v>0</v>
      </c>
      <c r="AQ67" s="129">
        <f t="shared" si="31"/>
        <v>0</v>
      </c>
      <c r="AR67" s="130">
        <f>'[2]Phường 1'!AR67+'[2]Phường 2'!AR67+'[2]Phường 3'!AR67+'[2]Phường An Đôn'!AR67+'[2]Xã Hải Lệ'!AR67+'[2]Phường Ninh Phong'!AR67+'[2]Phường Ninh Sơn'!AR67+'[2]Phường Phúc Thành'!AR67+'[2]Phường Tân Thành'!AR67+'[2]Phường Thanh Bình'!AR67+'[2]Phường Vân Giang'!AR67+'[2]Xã Ninh Nhất'!AR67+'[2]Xã Ninh Phúc'!AR67+'[2]Xã Ninh Tiến'!AR67+'[2]Xã Song An'!AR67+'[2]Xã Song Lãng'!AR67+'[2]Xã Tam Quang'!AR67+'[2]Xã Tân Hòa'!AR67+'[2]Xã Tân Lập'!AR67+'[2]Xã Tân Phong'!AR67+'[2]Xã Trung An'!AR67+'[2]Xã Tự Tân'!AR67+'[2]Xã Việt Hùng'!AR67+'[2]Xã Việt Thuận'!AR67+'[2]Xã Vũ Đoài'!AR67+'[2]Xã Vũ Hội'!AR67+'[2]Xã Vũ Tiến'!AR67+'[2]Xã Vũ Vân'!AR67+'[2]Xã Vũ Vinh'!AR67+'[2]Xã Xuân Hòa'!AR67</f>
        <v>0</v>
      </c>
      <c r="AS67" s="130">
        <v>0</v>
      </c>
      <c r="AT67" s="130">
        <v>0</v>
      </c>
      <c r="AU67" s="130">
        <v>0</v>
      </c>
      <c r="AV67" s="130">
        <v>0</v>
      </c>
      <c r="AW67" s="130">
        <v>0</v>
      </c>
      <c r="AX67" s="130">
        <v>0</v>
      </c>
      <c r="AY67" s="130">
        <v>0</v>
      </c>
      <c r="AZ67" s="130">
        <v>0</v>
      </c>
      <c r="BA67" s="130">
        <v>0</v>
      </c>
      <c r="BB67" s="129">
        <v>0</v>
      </c>
      <c r="BC67" s="129">
        <v>0</v>
      </c>
      <c r="BD67" s="129">
        <v>0</v>
      </c>
      <c r="BE67" s="129">
        <v>0</v>
      </c>
      <c r="BF67" s="130">
        <v>0</v>
      </c>
      <c r="BG67" s="130">
        <v>0</v>
      </c>
      <c r="BH67" s="140">
        <v>0.157835</v>
      </c>
      <c r="BI67" s="127">
        <v>0</v>
      </c>
      <c r="BJ67" s="130">
        <v>0</v>
      </c>
      <c r="BK67" s="130">
        <v>0</v>
      </c>
      <c r="BL67" s="130">
        <v>0</v>
      </c>
      <c r="BM67" s="130">
        <v>0</v>
      </c>
      <c r="BN67" s="130">
        <v>0</v>
      </c>
      <c r="BO67" s="129">
        <v>0</v>
      </c>
      <c r="BP67" s="131">
        <v>0</v>
      </c>
      <c r="BQ67" s="131">
        <v>0.157835</v>
      </c>
      <c r="BR67" s="92">
        <f>'17-CH'!$G67</f>
        <v>0.157835</v>
      </c>
      <c r="BS67" s="116">
        <f t="shared" si="1"/>
        <v>0</v>
      </c>
    </row>
    <row r="68" spans="1:71" s="116" customFormat="1" ht="19.899999999999999" customHeight="1">
      <c r="A68" s="242">
        <v>3</v>
      </c>
      <c r="B68" s="243" t="s">
        <v>104</v>
      </c>
      <c r="C68" s="244" t="s">
        <v>105</v>
      </c>
      <c r="D68" s="245">
        <f>'[2]01CH'!D68</f>
        <v>177.69202300000001</v>
      </c>
      <c r="E68" s="245">
        <f t="shared" si="28"/>
        <v>0</v>
      </c>
      <c r="F68" s="245">
        <f>SUM(F69:F73)</f>
        <v>0</v>
      </c>
      <c r="G68" s="245">
        <f>SUM(G69:G73)</f>
        <v>0</v>
      </c>
      <c r="H68" s="245">
        <f t="shared" ref="H68:AR68" si="33">SUM(H69:H73)</f>
        <v>0</v>
      </c>
      <c r="I68" s="245">
        <f t="shared" si="33"/>
        <v>0</v>
      </c>
      <c r="J68" s="245">
        <f t="shared" si="33"/>
        <v>0</v>
      </c>
      <c r="K68" s="245">
        <f t="shared" si="33"/>
        <v>0</v>
      </c>
      <c r="L68" s="245">
        <f t="shared" si="33"/>
        <v>0</v>
      </c>
      <c r="M68" s="245">
        <f t="shared" si="33"/>
        <v>0</v>
      </c>
      <c r="N68" s="246">
        <f t="shared" si="33"/>
        <v>0</v>
      </c>
      <c r="O68" s="245">
        <f t="shared" si="33"/>
        <v>0</v>
      </c>
      <c r="P68" s="245">
        <f t="shared" si="33"/>
        <v>0</v>
      </c>
      <c r="Q68" s="245">
        <f t="shared" si="33"/>
        <v>0</v>
      </c>
      <c r="R68" s="245">
        <f t="shared" si="33"/>
        <v>0</v>
      </c>
      <c r="S68" s="245">
        <f t="shared" si="33"/>
        <v>2.9615</v>
      </c>
      <c r="T68" s="245">
        <f t="shared" si="33"/>
        <v>0</v>
      </c>
      <c r="U68" s="245">
        <f t="shared" si="33"/>
        <v>0.29760000000000003</v>
      </c>
      <c r="V68" s="245">
        <f t="shared" si="33"/>
        <v>0</v>
      </c>
      <c r="W68" s="245">
        <f t="shared" si="33"/>
        <v>0</v>
      </c>
      <c r="X68" s="245">
        <f t="shared" si="33"/>
        <v>0</v>
      </c>
      <c r="Y68" s="245">
        <f t="shared" si="33"/>
        <v>0</v>
      </c>
      <c r="Z68" s="246">
        <f t="shared" si="33"/>
        <v>0</v>
      </c>
      <c r="AA68" s="246">
        <f t="shared" si="33"/>
        <v>0</v>
      </c>
      <c r="AB68" s="246">
        <f t="shared" si="33"/>
        <v>0</v>
      </c>
      <c r="AC68" s="246">
        <f t="shared" si="33"/>
        <v>0</v>
      </c>
      <c r="AD68" s="246">
        <f t="shared" si="33"/>
        <v>0</v>
      </c>
      <c r="AE68" s="246">
        <f t="shared" si="33"/>
        <v>0</v>
      </c>
      <c r="AF68" s="246">
        <f t="shared" si="33"/>
        <v>0</v>
      </c>
      <c r="AG68" s="246">
        <f t="shared" si="33"/>
        <v>0</v>
      </c>
      <c r="AH68" s="246">
        <f t="shared" si="33"/>
        <v>0</v>
      </c>
      <c r="AI68" s="246">
        <f t="shared" si="33"/>
        <v>0</v>
      </c>
      <c r="AJ68" s="245">
        <f t="shared" si="33"/>
        <v>0.76390000000000002</v>
      </c>
      <c r="AK68" s="246">
        <f t="shared" si="33"/>
        <v>0</v>
      </c>
      <c r="AL68" s="246">
        <f t="shared" si="33"/>
        <v>0.64390000000000003</v>
      </c>
      <c r="AM68" s="246">
        <f t="shared" si="33"/>
        <v>0</v>
      </c>
      <c r="AN68" s="246">
        <f t="shared" si="33"/>
        <v>0.12</v>
      </c>
      <c r="AO68" s="246">
        <f t="shared" si="33"/>
        <v>0</v>
      </c>
      <c r="AP68" s="246">
        <f t="shared" si="33"/>
        <v>0</v>
      </c>
      <c r="AQ68" s="245">
        <f t="shared" si="33"/>
        <v>1.9</v>
      </c>
      <c r="AR68" s="246">
        <f t="shared" si="33"/>
        <v>1.66</v>
      </c>
      <c r="AS68" s="246">
        <v>0</v>
      </c>
      <c r="AT68" s="246">
        <v>0</v>
      </c>
      <c r="AU68" s="246">
        <v>0</v>
      </c>
      <c r="AV68" s="246">
        <v>0</v>
      </c>
      <c r="AW68" s="246">
        <v>0</v>
      </c>
      <c r="AX68" s="246">
        <v>0</v>
      </c>
      <c r="AY68" s="246">
        <v>0</v>
      </c>
      <c r="AZ68" s="246">
        <v>0</v>
      </c>
      <c r="BA68" s="246">
        <v>0.24</v>
      </c>
      <c r="BB68" s="245">
        <v>0</v>
      </c>
      <c r="BC68" s="245">
        <v>0</v>
      </c>
      <c r="BD68" s="245">
        <v>0</v>
      </c>
      <c r="BE68" s="245">
        <v>0</v>
      </c>
      <c r="BF68" s="246">
        <v>0</v>
      </c>
      <c r="BG68" s="246">
        <v>0</v>
      </c>
      <c r="BH68" s="245">
        <v>0</v>
      </c>
      <c r="BI68" s="245">
        <v>174.73052300000001</v>
      </c>
      <c r="BJ68" s="246">
        <v>0</v>
      </c>
      <c r="BK68" s="246">
        <v>0</v>
      </c>
      <c r="BL68" s="246">
        <v>0</v>
      </c>
      <c r="BM68" s="246">
        <v>0</v>
      </c>
      <c r="BN68" s="246">
        <v>0</v>
      </c>
      <c r="BO68" s="245">
        <v>2.9615</v>
      </c>
      <c r="BP68" s="245">
        <v>-2.9615</v>
      </c>
      <c r="BQ68" s="247">
        <v>174.73052300000001</v>
      </c>
      <c r="BR68" s="92">
        <f>'17-CH'!$G68</f>
        <v>174.73052300000001</v>
      </c>
      <c r="BS68" s="116">
        <f t="shared" si="1"/>
        <v>0</v>
      </c>
    </row>
    <row r="69" spans="1:71" s="116" customFormat="1" ht="45">
      <c r="A69" s="152" t="s">
        <v>166</v>
      </c>
      <c r="B69" s="88" t="s">
        <v>167</v>
      </c>
      <c r="C69" s="153" t="s">
        <v>168</v>
      </c>
      <c r="D69" s="129">
        <f>'[2]01CH'!D69</f>
        <v>0</v>
      </c>
      <c r="E69" s="127">
        <f t="shared" si="28"/>
        <v>0</v>
      </c>
      <c r="F69" s="129">
        <f t="shared" si="14"/>
        <v>0</v>
      </c>
      <c r="G69" s="129">
        <f>'[2]Phường 1'!G69+'[2]Phường 2'!G69+'[2]Phường 3'!G69+'[2]Phường An Đôn'!G69+'[2]Xã Hải Lệ'!G69+'[2]Phường Ninh Phong'!G69+'[2]Phường Ninh Sơn'!G69+'[2]Phường Phúc Thành'!G69+'[2]Phường Tân Thành'!G69+'[2]Phường Thanh Bình'!G69+'[2]Phường Vân Giang'!G69+'[2]Xã Ninh Nhất'!G69+'[2]Xã Ninh Phúc'!G69+'[2]Xã Ninh Tiến'!G69+'[2]Xã Song An'!G69+'[2]Xã Song Lãng'!G69+'[2]Xã Tam Quang'!G69+'[2]Xã Tân Hòa'!G69+'[2]Xã Tân Lập'!G69+'[2]Xã Tân Phong'!G69+'[2]Xã Trung An'!G69+'[2]Xã Tự Tân'!G69+'[2]Xã Việt Hùng'!G69+'[2]Xã Việt Thuận'!G69+'[2]Xã Vũ Đoài'!G69+'[2]Xã Vũ Hội'!G69+'[2]Xã Vũ Tiến'!G69+'[2]Xã Vũ Vân'!G69+'[2]Xã Vũ Vinh'!G69+'[2]Xã Xuân Hòa'!G69</f>
        <v>0</v>
      </c>
      <c r="H69" s="129">
        <f>'[2]Phường 1'!H69+'[2]Phường 2'!H69+'[2]Phường 3'!H69+'[2]Phường An Đôn'!H69+'[2]Xã Hải Lệ'!H69+'[2]Phường Ninh Phong'!H69+'[2]Phường Ninh Sơn'!H69+'[2]Phường Phúc Thành'!H69+'[2]Phường Tân Thành'!H69+'[2]Phường Thanh Bình'!H69+'[2]Phường Vân Giang'!H69+'[2]Xã Ninh Nhất'!H69+'[2]Xã Ninh Phúc'!H69+'[2]Xã Ninh Tiến'!H69+'[2]Xã Song An'!H69+'[2]Xã Song Lãng'!H69+'[2]Xã Tam Quang'!H69+'[2]Xã Tân Hòa'!H69+'[2]Xã Tân Lập'!H69+'[2]Xã Tân Phong'!H69+'[2]Xã Trung An'!H69+'[2]Xã Tự Tân'!H69+'[2]Xã Việt Hùng'!H69+'[2]Xã Việt Thuận'!H69+'[2]Xã Vũ Đoài'!H69+'[2]Xã Vũ Hội'!H69+'[2]Xã Vũ Tiến'!H69+'[2]Xã Vũ Vân'!H69+'[2]Xã Vũ Vinh'!H69+'[2]Xã Xuân Hòa'!H69</f>
        <v>0</v>
      </c>
      <c r="I69" s="129">
        <f>'[2]Phường 1'!I69+'[2]Phường 2'!I69+'[2]Phường 3'!I69+'[2]Phường An Đôn'!I69+'[2]Xã Hải Lệ'!I69+'[2]Phường Ninh Phong'!I69+'[2]Phường Ninh Sơn'!I69+'[2]Phường Phúc Thành'!I69+'[2]Phường Tân Thành'!I69+'[2]Phường Thanh Bình'!I69+'[2]Phường Vân Giang'!I69+'[2]Xã Ninh Nhất'!I69+'[2]Xã Ninh Phúc'!I69+'[2]Xã Ninh Tiến'!I69+'[2]Xã Song An'!I69+'[2]Xã Song Lãng'!I69+'[2]Xã Tam Quang'!I69+'[2]Xã Tân Hòa'!I69+'[2]Xã Tân Lập'!I69+'[2]Xã Tân Phong'!I69+'[2]Xã Trung An'!I69+'[2]Xã Tự Tân'!I69+'[2]Xã Việt Hùng'!I69+'[2]Xã Việt Thuận'!I69+'[2]Xã Vũ Đoài'!I69+'[2]Xã Vũ Hội'!I69+'[2]Xã Vũ Tiến'!I69+'[2]Xã Vũ Vân'!I69+'[2]Xã Vũ Vinh'!I69+'[2]Xã Xuân Hòa'!I69</f>
        <v>0</v>
      </c>
      <c r="J69" s="129">
        <f>'[2]Phường 1'!J69+'[2]Phường 2'!J69+'[2]Phường 3'!J69+'[2]Phường An Đôn'!J69+'[2]Xã Hải Lệ'!J69+'[2]Phường Ninh Phong'!J69+'[2]Phường Ninh Sơn'!J69+'[2]Phường Phúc Thành'!J69+'[2]Phường Tân Thành'!J69+'[2]Phường Thanh Bình'!J69+'[2]Phường Vân Giang'!J69+'[2]Xã Ninh Nhất'!J69+'[2]Xã Ninh Phúc'!J69+'[2]Xã Ninh Tiến'!J69+'[2]Xã Song An'!J69+'[2]Xã Song Lãng'!J69+'[2]Xã Tam Quang'!J69+'[2]Xã Tân Hòa'!J69+'[2]Xã Tân Lập'!J69+'[2]Xã Tân Phong'!J69+'[2]Xã Trung An'!J69+'[2]Xã Tự Tân'!J69+'[2]Xã Việt Hùng'!J69+'[2]Xã Việt Thuận'!J69+'[2]Xã Vũ Đoài'!J69+'[2]Xã Vũ Hội'!J69+'[2]Xã Vũ Tiến'!J69+'[2]Xã Vũ Vân'!J69+'[2]Xã Vũ Vinh'!J69+'[2]Xã Xuân Hòa'!J69</f>
        <v>0</v>
      </c>
      <c r="K69" s="129">
        <f>'[2]Phường 1'!K69+'[2]Phường 2'!K69+'[2]Phường 3'!K69+'[2]Phường An Đôn'!K69+'[2]Xã Hải Lệ'!K69+'[2]Phường Ninh Phong'!K69+'[2]Phường Ninh Sơn'!K69+'[2]Phường Phúc Thành'!K69+'[2]Phường Tân Thành'!K69+'[2]Phường Thanh Bình'!K69+'[2]Phường Vân Giang'!K69+'[2]Xã Ninh Nhất'!K69+'[2]Xã Ninh Phúc'!K69+'[2]Xã Ninh Tiến'!K69+'[2]Xã Song An'!K69+'[2]Xã Song Lãng'!K69+'[2]Xã Tam Quang'!K69+'[2]Xã Tân Hòa'!K69+'[2]Xã Tân Lập'!K69+'[2]Xã Tân Phong'!K69+'[2]Xã Trung An'!K69+'[2]Xã Tự Tân'!K69+'[2]Xã Việt Hùng'!K69+'[2]Xã Việt Thuận'!K69+'[2]Xã Vũ Đoài'!K69+'[2]Xã Vũ Hội'!K69+'[2]Xã Vũ Tiến'!K69+'[2]Xã Vũ Vân'!K69+'[2]Xã Vũ Vinh'!K69+'[2]Xã Xuân Hòa'!K69</f>
        <v>0</v>
      </c>
      <c r="L69" s="129">
        <f>'[2]Phường 1'!L69+'[2]Phường 2'!L69+'[2]Phường 3'!L69+'[2]Phường An Đôn'!L69+'[2]Xã Hải Lệ'!L69+'[2]Phường Ninh Phong'!L69+'[2]Phường Ninh Sơn'!L69+'[2]Phường Phúc Thành'!L69+'[2]Phường Tân Thành'!L69+'[2]Phường Thanh Bình'!L69+'[2]Phường Vân Giang'!L69+'[2]Xã Ninh Nhất'!L69+'[2]Xã Ninh Phúc'!L69+'[2]Xã Ninh Tiến'!L69+'[2]Xã Song An'!L69+'[2]Xã Song Lãng'!L69+'[2]Xã Tam Quang'!L69+'[2]Xã Tân Hòa'!L69+'[2]Xã Tân Lập'!L69+'[2]Xã Tân Phong'!L69+'[2]Xã Trung An'!L69+'[2]Xã Tự Tân'!L69+'[2]Xã Việt Hùng'!L69+'[2]Xã Việt Thuận'!L69+'[2]Xã Vũ Đoài'!L69+'[2]Xã Vũ Hội'!L69+'[2]Xã Vũ Tiến'!L69+'[2]Xã Vũ Vân'!L69+'[2]Xã Vũ Vinh'!L69+'[2]Xã Xuân Hòa'!L69</f>
        <v>0</v>
      </c>
      <c r="M69" s="129">
        <f>'[2]Phường 1'!M69+'[2]Phường 2'!M69+'[2]Phường 3'!M69+'[2]Phường An Đôn'!M69+'[2]Xã Hải Lệ'!M69+'[2]Phường Ninh Phong'!M69+'[2]Phường Ninh Sơn'!M69+'[2]Phường Phúc Thành'!M69+'[2]Phường Tân Thành'!M69+'[2]Phường Thanh Bình'!M69+'[2]Phường Vân Giang'!M69+'[2]Xã Ninh Nhất'!M69+'[2]Xã Ninh Phúc'!M69+'[2]Xã Ninh Tiến'!M69+'[2]Xã Song An'!M69+'[2]Xã Song Lãng'!M69+'[2]Xã Tam Quang'!M69+'[2]Xã Tân Hòa'!M69+'[2]Xã Tân Lập'!M69+'[2]Xã Tân Phong'!M69+'[2]Xã Trung An'!M69+'[2]Xã Tự Tân'!M69+'[2]Xã Việt Hùng'!M69+'[2]Xã Việt Thuận'!M69+'[2]Xã Vũ Đoài'!M69+'[2]Xã Vũ Hội'!M69+'[2]Xã Vũ Tiến'!M69+'[2]Xã Vũ Vân'!M69+'[2]Xã Vũ Vinh'!M69+'[2]Xã Xuân Hòa'!M69</f>
        <v>0</v>
      </c>
      <c r="N69" s="130">
        <f>'[2]Phường 1'!N69+'[2]Phường 2'!N69+'[2]Phường 3'!N69+'[2]Phường An Đôn'!N69+'[2]Xã Hải Lệ'!N69+'[2]Phường Ninh Phong'!N69+'[2]Phường Ninh Sơn'!N69+'[2]Phường Phúc Thành'!N69+'[2]Phường Tân Thành'!N69+'[2]Phường Thanh Bình'!N69+'[2]Phường Vân Giang'!N69+'[2]Xã Ninh Nhất'!N69+'[2]Xã Ninh Phúc'!N69+'[2]Xã Ninh Tiến'!N69+'[2]Xã Song An'!N69+'[2]Xã Song Lãng'!N69+'[2]Xã Tam Quang'!N69+'[2]Xã Tân Hòa'!N69+'[2]Xã Tân Lập'!N69+'[2]Xã Tân Phong'!N69+'[2]Xã Trung An'!N69+'[2]Xã Tự Tân'!N69+'[2]Xã Việt Hùng'!N69+'[2]Xã Việt Thuận'!N69+'[2]Xã Vũ Đoài'!N69+'[2]Xã Vũ Hội'!N69+'[2]Xã Vũ Tiến'!N69+'[2]Xã Vũ Vân'!N69+'[2]Xã Vũ Vinh'!N69+'[2]Xã Xuân Hòa'!N69</f>
        <v>0</v>
      </c>
      <c r="O69" s="129">
        <f>'[2]Phường 1'!O69+'[2]Phường 2'!O69+'[2]Phường 3'!O69+'[2]Phường An Đôn'!O69+'[2]Xã Hải Lệ'!O69+'[2]Phường Ninh Phong'!O69+'[2]Phường Ninh Sơn'!O69+'[2]Phường Phúc Thành'!O69+'[2]Phường Tân Thành'!O69+'[2]Phường Thanh Bình'!O69+'[2]Phường Vân Giang'!O69+'[2]Xã Ninh Nhất'!O69+'[2]Xã Ninh Phúc'!O69+'[2]Xã Ninh Tiến'!O69+'[2]Xã Song An'!O69+'[2]Xã Song Lãng'!O69+'[2]Xã Tam Quang'!O69+'[2]Xã Tân Hòa'!O69+'[2]Xã Tân Lập'!O69+'[2]Xã Tân Phong'!O69+'[2]Xã Trung An'!O69+'[2]Xã Tự Tân'!O69+'[2]Xã Việt Hùng'!O69+'[2]Xã Việt Thuận'!O69+'[2]Xã Vũ Đoài'!O69+'[2]Xã Vũ Hội'!O69+'[2]Xã Vũ Tiến'!O69+'[2]Xã Vũ Vân'!O69+'[2]Xã Vũ Vinh'!O69+'[2]Xã Xuân Hòa'!O69</f>
        <v>0</v>
      </c>
      <c r="P69" s="129">
        <f>'[2]Phường 1'!P69+'[2]Phường 2'!P69+'[2]Phường 3'!P69+'[2]Phường An Đôn'!P69+'[2]Xã Hải Lệ'!P69+'[2]Phường Ninh Phong'!P69+'[2]Phường Ninh Sơn'!P69+'[2]Phường Phúc Thành'!P69+'[2]Phường Tân Thành'!P69+'[2]Phường Thanh Bình'!P69+'[2]Phường Vân Giang'!P69+'[2]Xã Ninh Nhất'!P69+'[2]Xã Ninh Phúc'!P69+'[2]Xã Ninh Tiến'!P69+'[2]Xã Song An'!P69+'[2]Xã Song Lãng'!P69+'[2]Xã Tam Quang'!P69+'[2]Xã Tân Hòa'!P69+'[2]Xã Tân Lập'!P69+'[2]Xã Tân Phong'!P69+'[2]Xã Trung An'!P69+'[2]Xã Tự Tân'!P69+'[2]Xã Việt Hùng'!P69+'[2]Xã Việt Thuận'!P69+'[2]Xã Vũ Đoài'!P69+'[2]Xã Vũ Hội'!P69+'[2]Xã Vũ Tiến'!P69+'[2]Xã Vũ Vân'!P69+'[2]Xã Vũ Vinh'!P69+'[2]Xã Xuân Hòa'!P69</f>
        <v>0</v>
      </c>
      <c r="Q69" s="129">
        <f>'[2]Phường 1'!Q69+'[2]Phường 2'!Q69+'[2]Phường 3'!Q69+'[2]Phường An Đôn'!Q69+'[2]Xã Hải Lệ'!Q69+'[2]Phường Ninh Phong'!Q69+'[2]Phường Ninh Sơn'!Q69+'[2]Phường Phúc Thành'!Q69+'[2]Phường Tân Thành'!Q69+'[2]Phường Thanh Bình'!Q69+'[2]Phường Vân Giang'!Q69+'[2]Xã Ninh Nhất'!Q69+'[2]Xã Ninh Phúc'!Q69+'[2]Xã Ninh Tiến'!Q69+'[2]Xã Song An'!Q69+'[2]Xã Song Lãng'!Q69+'[2]Xã Tam Quang'!Q69+'[2]Xã Tân Hòa'!Q69+'[2]Xã Tân Lập'!Q69+'[2]Xã Tân Phong'!Q69+'[2]Xã Trung An'!Q69+'[2]Xã Tự Tân'!Q69+'[2]Xã Việt Hùng'!Q69+'[2]Xã Việt Thuận'!Q69+'[2]Xã Vũ Đoài'!Q69+'[2]Xã Vũ Hội'!Q69+'[2]Xã Vũ Tiến'!Q69+'[2]Xã Vũ Vân'!Q69+'[2]Xã Vũ Vinh'!Q69+'[2]Xã Xuân Hòa'!Q69</f>
        <v>0</v>
      </c>
      <c r="R69" s="129">
        <f>'[2]Phường 1'!R69+'[2]Phường 2'!R69+'[2]Phường 3'!R69+'[2]Phường An Đôn'!R69+'[2]Xã Hải Lệ'!R69+'[2]Phường Ninh Phong'!R69+'[2]Phường Ninh Sơn'!R69+'[2]Phường Phúc Thành'!R69+'[2]Phường Tân Thành'!R69+'[2]Phường Thanh Bình'!R69+'[2]Phường Vân Giang'!R69+'[2]Xã Ninh Nhất'!R69+'[2]Xã Ninh Phúc'!R69+'[2]Xã Ninh Tiến'!R69+'[2]Xã Song An'!R69+'[2]Xã Song Lãng'!R69+'[2]Xã Tam Quang'!R69+'[2]Xã Tân Hòa'!R69+'[2]Xã Tân Lập'!R69+'[2]Xã Tân Phong'!R69+'[2]Xã Trung An'!R69+'[2]Xã Tự Tân'!R69+'[2]Xã Việt Hùng'!R69+'[2]Xã Việt Thuận'!R69+'[2]Xã Vũ Đoài'!R69+'[2]Xã Vũ Hội'!R69+'[2]Xã Vũ Tiến'!R69+'[2]Xã Vũ Vân'!R69+'[2]Xã Vũ Vinh'!R69+'[2]Xã Xuân Hòa'!R69</f>
        <v>0</v>
      </c>
      <c r="S69" s="127">
        <f>SUM(T69:X69)+Y69+AJ69+AQ69+BB69+BC69+BD69+BE69+BH69</f>
        <v>0</v>
      </c>
      <c r="T69" s="129">
        <f>'[2]Phường 1'!T69+'[2]Phường 2'!T69+'[2]Phường 3'!T69+'[2]Phường An Đôn'!T69+'[2]Xã Hải Lệ'!T69+'[2]Phường Ninh Phong'!T69+'[2]Phường Ninh Sơn'!T69+'[2]Phường Phúc Thành'!T69+'[2]Phường Tân Thành'!T69+'[2]Phường Thanh Bình'!T69+'[2]Phường Vân Giang'!T69+'[2]Xã Ninh Nhất'!T69+'[2]Xã Ninh Phúc'!T69+'[2]Xã Ninh Tiến'!T69+'[2]Xã Song An'!T69+'[2]Xã Song Lãng'!T69+'[2]Xã Tam Quang'!T69+'[2]Xã Tân Hòa'!T69+'[2]Xã Tân Lập'!T69+'[2]Xã Tân Phong'!T69+'[2]Xã Trung An'!T69+'[2]Xã Tự Tân'!T69+'[2]Xã Việt Hùng'!T69+'[2]Xã Việt Thuận'!T69+'[2]Xã Vũ Đoài'!T69+'[2]Xã Vũ Hội'!T69+'[2]Xã Vũ Tiến'!T69+'[2]Xã Vũ Vân'!T69+'[2]Xã Vũ Vinh'!T69+'[2]Xã Xuân Hòa'!T69</f>
        <v>0</v>
      </c>
      <c r="U69" s="129">
        <f>'[2]Phường 1'!U69+'[2]Phường 2'!U69+'[2]Phường 3'!U69+'[2]Phường An Đôn'!U69+'[2]Xã Hải Lệ'!U69+'[2]Phường Ninh Phong'!U69+'[2]Phường Ninh Sơn'!U69+'[2]Phường Phúc Thành'!U69+'[2]Phường Tân Thành'!U69+'[2]Phường Thanh Bình'!U69+'[2]Phường Vân Giang'!U69+'[2]Xã Ninh Nhất'!U69+'[2]Xã Ninh Phúc'!U69+'[2]Xã Ninh Tiến'!U69+'[2]Xã Song An'!U69+'[2]Xã Song Lãng'!U69+'[2]Xã Tam Quang'!U69+'[2]Xã Tân Hòa'!U69+'[2]Xã Tân Lập'!U69+'[2]Xã Tân Phong'!U69+'[2]Xã Trung An'!U69+'[2]Xã Tự Tân'!U69+'[2]Xã Việt Hùng'!U69+'[2]Xã Việt Thuận'!U69+'[2]Xã Vũ Đoài'!U69+'[2]Xã Vũ Hội'!U69+'[2]Xã Vũ Tiến'!U69+'[2]Xã Vũ Vân'!U69+'[2]Xã Vũ Vinh'!U69+'[2]Xã Xuân Hòa'!U69</f>
        <v>0</v>
      </c>
      <c r="V69" s="129">
        <f>'[2]Phường 1'!V69+'[2]Phường 2'!V69+'[2]Phường 3'!V69+'[2]Phường An Đôn'!V69+'[2]Xã Hải Lệ'!V69+'[2]Phường Ninh Phong'!V69+'[2]Phường Ninh Sơn'!V69+'[2]Phường Phúc Thành'!V69+'[2]Phường Tân Thành'!V69+'[2]Phường Thanh Bình'!V69+'[2]Phường Vân Giang'!V69+'[2]Xã Ninh Nhất'!V69+'[2]Xã Ninh Phúc'!V69+'[2]Xã Ninh Tiến'!V69+'[2]Xã Song An'!V69+'[2]Xã Song Lãng'!V69+'[2]Xã Tam Quang'!V69+'[2]Xã Tân Hòa'!V69+'[2]Xã Tân Lập'!V69+'[2]Xã Tân Phong'!V69+'[2]Xã Trung An'!V69+'[2]Xã Tự Tân'!V69+'[2]Xã Việt Hùng'!V69+'[2]Xã Việt Thuận'!V69+'[2]Xã Vũ Đoài'!V69+'[2]Xã Vũ Hội'!V69+'[2]Xã Vũ Tiến'!V69+'[2]Xã Vũ Vân'!V69+'[2]Xã Vũ Vinh'!V69+'[2]Xã Xuân Hòa'!V69</f>
        <v>0</v>
      </c>
      <c r="W69" s="129">
        <f>'[2]Phường 1'!W69+'[2]Phường 2'!W69+'[2]Phường 3'!W69+'[2]Phường An Đôn'!W69+'[2]Xã Hải Lệ'!W69+'[2]Phường Ninh Phong'!W69+'[2]Phường Ninh Sơn'!W69+'[2]Phường Phúc Thành'!W69+'[2]Phường Tân Thành'!W69+'[2]Phường Thanh Bình'!W69+'[2]Phường Vân Giang'!W69+'[2]Xã Ninh Nhất'!W69+'[2]Xã Ninh Phúc'!W69+'[2]Xã Ninh Tiến'!W69+'[2]Xã Song An'!W69+'[2]Xã Song Lãng'!W69+'[2]Xã Tam Quang'!W69+'[2]Xã Tân Hòa'!W69+'[2]Xã Tân Lập'!W69+'[2]Xã Tân Phong'!W69+'[2]Xã Trung An'!W69+'[2]Xã Tự Tân'!W69+'[2]Xã Việt Hùng'!W69+'[2]Xã Việt Thuận'!W69+'[2]Xã Vũ Đoài'!W69+'[2]Xã Vũ Hội'!W69+'[2]Xã Vũ Tiến'!W69+'[2]Xã Vũ Vân'!W69+'[2]Xã Vũ Vinh'!W69+'[2]Xã Xuân Hòa'!W69</f>
        <v>0</v>
      </c>
      <c r="X69" s="129">
        <f>'[2]Phường 1'!X69+'[2]Phường 2'!X69+'[2]Phường 3'!X69+'[2]Phường An Đôn'!X69+'[2]Xã Hải Lệ'!X69+'[2]Phường Ninh Phong'!X69+'[2]Phường Ninh Sơn'!X69+'[2]Phường Phúc Thành'!X69+'[2]Phường Tân Thành'!X69+'[2]Phường Thanh Bình'!X69+'[2]Phường Vân Giang'!X69+'[2]Xã Ninh Nhất'!X69+'[2]Xã Ninh Phúc'!X69+'[2]Xã Ninh Tiến'!X69+'[2]Xã Song An'!X69+'[2]Xã Song Lãng'!X69+'[2]Xã Tam Quang'!X69+'[2]Xã Tân Hòa'!X69+'[2]Xã Tân Lập'!X69+'[2]Xã Tân Phong'!X69+'[2]Xã Trung An'!X69+'[2]Xã Tự Tân'!X69+'[2]Xã Việt Hùng'!X69+'[2]Xã Việt Thuận'!X69+'[2]Xã Vũ Đoài'!X69+'[2]Xã Vũ Hội'!X69+'[2]Xã Vũ Tiến'!X69+'[2]Xã Vũ Vân'!X69+'[2]Xã Vũ Vinh'!X69+'[2]Xã Xuân Hòa'!X69</f>
        <v>0</v>
      </c>
      <c r="Y69" s="129">
        <f t="shared" si="29"/>
        <v>0</v>
      </c>
      <c r="Z69" s="130">
        <f>'[2]Phường 1'!Z69+'[2]Phường 2'!Z69+'[2]Phường 3'!Z69+'[2]Phường An Đôn'!Z69+'[2]Xã Hải Lệ'!Z69+'[2]Phường Ninh Phong'!Z69+'[2]Phường Ninh Sơn'!Z69+'[2]Phường Phúc Thành'!Z69+'[2]Phường Tân Thành'!Z69+'[2]Phường Thanh Bình'!Z69+'[2]Phường Vân Giang'!Z69+'[2]Xã Ninh Nhất'!Z69+'[2]Xã Ninh Phúc'!Z69+'[2]Xã Ninh Tiến'!Z69+'[2]Xã Song An'!Z69+'[2]Xã Song Lãng'!Z69+'[2]Xã Tam Quang'!Z69+'[2]Xã Tân Hòa'!Z69+'[2]Xã Tân Lập'!Z69+'[2]Xã Tân Phong'!Z69+'[2]Xã Trung An'!Z69+'[2]Xã Tự Tân'!Z69+'[2]Xã Việt Hùng'!Z69+'[2]Xã Việt Thuận'!Z69+'[2]Xã Vũ Đoài'!Z69+'[2]Xã Vũ Hội'!Z69+'[2]Xã Vũ Tiến'!Z69+'[2]Xã Vũ Vân'!Z69+'[2]Xã Vũ Vinh'!Z69+'[2]Xã Xuân Hòa'!Z69</f>
        <v>0</v>
      </c>
      <c r="AA69" s="130">
        <f>'[2]Phường 1'!AA69+'[2]Phường 2'!AA69+'[2]Phường 3'!AA69+'[2]Phường An Đôn'!AA69+'[2]Xã Hải Lệ'!AA69+'[2]Phường Ninh Phong'!AA69+'[2]Phường Ninh Sơn'!AA69+'[2]Phường Phúc Thành'!AA69+'[2]Phường Tân Thành'!AA69+'[2]Phường Thanh Bình'!AA69+'[2]Phường Vân Giang'!AA69+'[2]Xã Ninh Nhất'!AA69+'[2]Xã Ninh Phúc'!AA69+'[2]Xã Ninh Tiến'!AA69+'[2]Xã Song An'!AA69+'[2]Xã Song Lãng'!AA69+'[2]Xã Tam Quang'!AA69+'[2]Xã Tân Hòa'!AA69+'[2]Xã Tân Lập'!AA69+'[2]Xã Tân Phong'!AA69+'[2]Xã Trung An'!AA69+'[2]Xã Tự Tân'!AA69+'[2]Xã Việt Hùng'!AA69+'[2]Xã Việt Thuận'!AA69+'[2]Xã Vũ Đoài'!AA69+'[2]Xã Vũ Hội'!AA69+'[2]Xã Vũ Tiến'!AA69+'[2]Xã Vũ Vân'!AA69+'[2]Xã Vũ Vinh'!AA69+'[2]Xã Xuân Hòa'!AA69</f>
        <v>0</v>
      </c>
      <c r="AB69" s="130">
        <f>'[2]Phường 1'!AB69+'[2]Phường 2'!AB69+'[2]Phường 3'!AB69+'[2]Phường An Đôn'!AB69+'[2]Xã Hải Lệ'!AB69+'[2]Phường Ninh Phong'!AB69+'[2]Phường Ninh Sơn'!AB69+'[2]Phường Phúc Thành'!AB69+'[2]Phường Tân Thành'!AB69+'[2]Phường Thanh Bình'!AB69+'[2]Phường Vân Giang'!AB69+'[2]Xã Ninh Nhất'!AB69+'[2]Xã Ninh Phúc'!AB69+'[2]Xã Ninh Tiến'!AB69+'[2]Xã Song An'!AB69+'[2]Xã Song Lãng'!AB69+'[2]Xã Tam Quang'!AB69+'[2]Xã Tân Hòa'!AB69+'[2]Xã Tân Lập'!AB69+'[2]Xã Tân Phong'!AB69+'[2]Xã Trung An'!AB69+'[2]Xã Tự Tân'!AB69+'[2]Xã Việt Hùng'!AB69+'[2]Xã Việt Thuận'!AB69+'[2]Xã Vũ Đoài'!AB69+'[2]Xã Vũ Hội'!AB69+'[2]Xã Vũ Tiến'!AB69+'[2]Xã Vũ Vân'!AB69+'[2]Xã Vũ Vinh'!AB69+'[2]Xã Xuân Hòa'!AB69</f>
        <v>0</v>
      </c>
      <c r="AC69" s="130">
        <f>'[2]Phường 1'!AC69+'[2]Phường 2'!AC69+'[2]Phường 3'!AC69+'[2]Phường An Đôn'!AC69+'[2]Xã Hải Lệ'!AC69+'[2]Phường Ninh Phong'!AC69+'[2]Phường Ninh Sơn'!AC69+'[2]Phường Phúc Thành'!AC69+'[2]Phường Tân Thành'!AC69+'[2]Phường Thanh Bình'!AC69+'[2]Phường Vân Giang'!AC69+'[2]Xã Ninh Nhất'!AC69+'[2]Xã Ninh Phúc'!AC69+'[2]Xã Ninh Tiến'!AC69+'[2]Xã Song An'!AC69+'[2]Xã Song Lãng'!AC69+'[2]Xã Tam Quang'!AC69+'[2]Xã Tân Hòa'!AC69+'[2]Xã Tân Lập'!AC69+'[2]Xã Tân Phong'!AC69+'[2]Xã Trung An'!AC69+'[2]Xã Tự Tân'!AC69+'[2]Xã Việt Hùng'!AC69+'[2]Xã Việt Thuận'!AC69+'[2]Xã Vũ Đoài'!AC69+'[2]Xã Vũ Hội'!AC69+'[2]Xã Vũ Tiến'!AC69+'[2]Xã Vũ Vân'!AC69+'[2]Xã Vũ Vinh'!AC69+'[2]Xã Xuân Hòa'!AC69</f>
        <v>0</v>
      </c>
      <c r="AD69" s="130">
        <f>'[2]Phường 1'!AD69+'[2]Phường 2'!AD69+'[2]Phường 3'!AD69+'[2]Phường An Đôn'!AD69+'[2]Xã Hải Lệ'!AD69+'[2]Phường Ninh Phong'!AD69+'[2]Phường Ninh Sơn'!AD69+'[2]Phường Phúc Thành'!AD69+'[2]Phường Tân Thành'!AD69+'[2]Phường Thanh Bình'!AD69+'[2]Phường Vân Giang'!AD69+'[2]Xã Ninh Nhất'!AD69+'[2]Xã Ninh Phúc'!AD69+'[2]Xã Ninh Tiến'!AD69+'[2]Xã Song An'!AD69+'[2]Xã Song Lãng'!AD69+'[2]Xã Tam Quang'!AD69+'[2]Xã Tân Hòa'!AD69+'[2]Xã Tân Lập'!AD69+'[2]Xã Tân Phong'!AD69+'[2]Xã Trung An'!AD69+'[2]Xã Tự Tân'!AD69+'[2]Xã Việt Hùng'!AD69+'[2]Xã Việt Thuận'!AD69+'[2]Xã Vũ Đoài'!AD69+'[2]Xã Vũ Hội'!AD69+'[2]Xã Vũ Tiến'!AD69+'[2]Xã Vũ Vân'!AD69+'[2]Xã Vũ Vinh'!AD69+'[2]Xã Xuân Hòa'!AD69</f>
        <v>0</v>
      </c>
      <c r="AE69" s="130">
        <f>'[2]Phường 1'!AE69+'[2]Phường 2'!AE69+'[2]Phường 3'!AE69+'[2]Phường An Đôn'!AE69+'[2]Xã Hải Lệ'!AE69+'[2]Phường Ninh Phong'!AE69+'[2]Phường Ninh Sơn'!AE69+'[2]Phường Phúc Thành'!AE69+'[2]Phường Tân Thành'!AE69+'[2]Phường Thanh Bình'!AE69+'[2]Phường Vân Giang'!AE69+'[2]Xã Ninh Nhất'!AE69+'[2]Xã Ninh Phúc'!AE69+'[2]Xã Ninh Tiến'!AE69+'[2]Xã Song An'!AE69+'[2]Xã Song Lãng'!AE69+'[2]Xã Tam Quang'!AE69+'[2]Xã Tân Hòa'!AE69+'[2]Xã Tân Lập'!AE69+'[2]Xã Tân Phong'!AE69+'[2]Xã Trung An'!AE69+'[2]Xã Tự Tân'!AE69+'[2]Xã Việt Hùng'!AE69+'[2]Xã Việt Thuận'!AE69+'[2]Xã Vũ Đoài'!AE69+'[2]Xã Vũ Hội'!AE69+'[2]Xã Vũ Tiến'!AE69+'[2]Xã Vũ Vân'!AE69+'[2]Xã Vũ Vinh'!AE69+'[2]Xã Xuân Hòa'!AE69</f>
        <v>0</v>
      </c>
      <c r="AF69" s="130">
        <f>'[2]Phường 1'!AF69+'[2]Phường 2'!AF69+'[2]Phường 3'!AF69+'[2]Phường An Đôn'!AF69+'[2]Xã Hải Lệ'!AF69+'[2]Phường Ninh Phong'!AF69+'[2]Phường Ninh Sơn'!AF69+'[2]Phường Phúc Thành'!AF69+'[2]Phường Tân Thành'!AF69+'[2]Phường Thanh Bình'!AF69+'[2]Phường Vân Giang'!AF69+'[2]Xã Ninh Nhất'!AF69+'[2]Xã Ninh Phúc'!AF69+'[2]Xã Ninh Tiến'!AF69+'[2]Xã Song An'!AF69+'[2]Xã Song Lãng'!AF69+'[2]Xã Tam Quang'!AF69+'[2]Xã Tân Hòa'!AF69+'[2]Xã Tân Lập'!AF69+'[2]Xã Tân Phong'!AF69+'[2]Xã Trung An'!AF69+'[2]Xã Tự Tân'!AF69+'[2]Xã Việt Hùng'!AF69+'[2]Xã Việt Thuận'!AF69+'[2]Xã Vũ Đoài'!AF69+'[2]Xã Vũ Hội'!AF69+'[2]Xã Vũ Tiến'!AF69+'[2]Xã Vũ Vân'!AF69+'[2]Xã Vũ Vinh'!AF69+'[2]Xã Xuân Hòa'!AF69</f>
        <v>0</v>
      </c>
      <c r="AG69" s="130">
        <f>'[2]Phường 1'!AG69+'[2]Phường 2'!AG69+'[2]Phường 3'!AG69+'[2]Phường An Đôn'!AG69+'[2]Xã Hải Lệ'!AG69+'[2]Phường Ninh Phong'!AG69+'[2]Phường Ninh Sơn'!AG69+'[2]Phường Phúc Thành'!AG69+'[2]Phường Tân Thành'!AG69+'[2]Phường Thanh Bình'!AG69+'[2]Phường Vân Giang'!AG69+'[2]Xã Ninh Nhất'!AG69+'[2]Xã Ninh Phúc'!AG69+'[2]Xã Ninh Tiến'!AG69+'[2]Xã Song An'!AG69+'[2]Xã Song Lãng'!AG69+'[2]Xã Tam Quang'!AG69+'[2]Xã Tân Hòa'!AG69+'[2]Xã Tân Lập'!AG69+'[2]Xã Tân Phong'!AG69+'[2]Xã Trung An'!AG69+'[2]Xã Tự Tân'!AG69+'[2]Xã Việt Hùng'!AG69+'[2]Xã Việt Thuận'!AG69+'[2]Xã Vũ Đoài'!AG69+'[2]Xã Vũ Hội'!AG69+'[2]Xã Vũ Tiến'!AG69+'[2]Xã Vũ Vân'!AG69+'[2]Xã Vũ Vinh'!AG69+'[2]Xã Xuân Hòa'!AG69</f>
        <v>0</v>
      </c>
      <c r="AH69" s="130">
        <f>'[2]Phường 1'!AH69+'[2]Phường 2'!AH69+'[2]Phường 3'!AH69+'[2]Phường An Đôn'!AH69+'[2]Xã Hải Lệ'!AH69+'[2]Phường Ninh Phong'!AH69+'[2]Phường Ninh Sơn'!AH69+'[2]Phường Phúc Thành'!AH69+'[2]Phường Tân Thành'!AH69+'[2]Phường Thanh Bình'!AH69+'[2]Phường Vân Giang'!AH69+'[2]Xã Ninh Nhất'!AH69+'[2]Xã Ninh Phúc'!AH69+'[2]Xã Ninh Tiến'!AH69+'[2]Xã Song An'!AH69+'[2]Xã Song Lãng'!AH69+'[2]Xã Tam Quang'!AH69+'[2]Xã Tân Hòa'!AH69+'[2]Xã Tân Lập'!AH69+'[2]Xã Tân Phong'!AH69+'[2]Xã Trung An'!AH69+'[2]Xã Tự Tân'!AH69+'[2]Xã Việt Hùng'!AH69+'[2]Xã Việt Thuận'!AH69+'[2]Xã Vũ Đoài'!AH69+'[2]Xã Vũ Hội'!AH69+'[2]Xã Vũ Tiến'!AH69+'[2]Xã Vũ Vân'!AH69+'[2]Xã Vũ Vinh'!AH69+'[2]Xã Xuân Hòa'!AH69</f>
        <v>0</v>
      </c>
      <c r="AI69" s="130">
        <f>'[2]Phường 1'!AI69+'[2]Phường 2'!AI69+'[2]Phường 3'!AI69+'[2]Phường An Đôn'!AI69+'[2]Xã Hải Lệ'!AI69+'[2]Phường Ninh Phong'!AI69+'[2]Phường Ninh Sơn'!AI69+'[2]Phường Phúc Thành'!AI69+'[2]Phường Tân Thành'!AI69+'[2]Phường Thanh Bình'!AI69+'[2]Phường Vân Giang'!AI69+'[2]Xã Ninh Nhất'!AI69+'[2]Xã Ninh Phúc'!AI69+'[2]Xã Ninh Tiến'!AI69+'[2]Xã Song An'!AI69+'[2]Xã Song Lãng'!AI69+'[2]Xã Tam Quang'!AI69+'[2]Xã Tân Hòa'!AI69+'[2]Xã Tân Lập'!AI69+'[2]Xã Tân Phong'!AI69+'[2]Xã Trung An'!AI69+'[2]Xã Tự Tân'!AI69+'[2]Xã Việt Hùng'!AI69+'[2]Xã Việt Thuận'!AI69+'[2]Xã Vũ Đoài'!AI69+'[2]Xã Vũ Hội'!AI69+'[2]Xã Vũ Tiến'!AI69+'[2]Xã Vũ Vân'!AI69+'[2]Xã Vũ Vinh'!AI69+'[2]Xã Xuân Hòa'!AI69</f>
        <v>0</v>
      </c>
      <c r="AJ69" s="129">
        <f t="shared" si="30"/>
        <v>0</v>
      </c>
      <c r="AK69" s="130">
        <f>'[2]Phường 1'!AK69+'[2]Phường 2'!AK69+'[2]Phường 3'!AK69+'[2]Phường An Đôn'!AK69+'[2]Xã Hải Lệ'!AK69+'[2]Phường Ninh Phong'!AK69+'[2]Phường Ninh Sơn'!AK69+'[2]Phường Phúc Thành'!AK69+'[2]Phường Tân Thành'!AK69+'[2]Phường Thanh Bình'!AK69+'[2]Phường Vân Giang'!AK69+'[2]Xã Ninh Nhất'!AK69+'[2]Xã Ninh Phúc'!AK69+'[2]Xã Ninh Tiến'!AK69+'[2]Xã Song An'!AK69+'[2]Xã Song Lãng'!AK69+'[2]Xã Tam Quang'!AK69+'[2]Xã Tân Hòa'!AK69+'[2]Xã Tân Lập'!AK69+'[2]Xã Tân Phong'!AK69+'[2]Xã Trung An'!AK69+'[2]Xã Tự Tân'!AK69+'[2]Xã Việt Hùng'!AK69+'[2]Xã Việt Thuận'!AK69+'[2]Xã Vũ Đoài'!AK69+'[2]Xã Vũ Hội'!AK69+'[2]Xã Vũ Tiến'!AK69+'[2]Xã Vũ Vân'!AK69+'[2]Xã Vũ Vinh'!AK69+'[2]Xã Xuân Hòa'!AK69</f>
        <v>0</v>
      </c>
      <c r="AL69" s="130">
        <f>'[2]Phường 1'!AL69+'[2]Phường 2'!AL69+'[2]Phường 3'!AL69+'[2]Phường An Đôn'!AL69+'[2]Xã Hải Lệ'!AL69+'[2]Phường Ninh Phong'!AL69+'[2]Phường Ninh Sơn'!AL69+'[2]Phường Phúc Thành'!AL69+'[2]Phường Tân Thành'!AL69+'[2]Phường Thanh Bình'!AL69+'[2]Phường Vân Giang'!AL69+'[2]Xã Ninh Nhất'!AL69+'[2]Xã Ninh Phúc'!AL69+'[2]Xã Ninh Tiến'!AL69+'[2]Xã Song An'!AL69+'[2]Xã Song Lãng'!AL69+'[2]Xã Tam Quang'!AL69+'[2]Xã Tân Hòa'!AL69+'[2]Xã Tân Lập'!AL69+'[2]Xã Tân Phong'!AL69+'[2]Xã Trung An'!AL69+'[2]Xã Tự Tân'!AL69+'[2]Xã Việt Hùng'!AL69+'[2]Xã Việt Thuận'!AL69+'[2]Xã Vũ Đoài'!AL69+'[2]Xã Vũ Hội'!AL69+'[2]Xã Vũ Tiến'!AL69+'[2]Xã Vũ Vân'!AL69+'[2]Xã Vũ Vinh'!AL69+'[2]Xã Xuân Hòa'!AL69</f>
        <v>0</v>
      </c>
      <c r="AM69" s="130">
        <f>'[2]Phường 1'!AM69+'[2]Phường 2'!AM69+'[2]Phường 3'!AM69+'[2]Phường An Đôn'!AM69+'[2]Xã Hải Lệ'!AM69+'[2]Phường Ninh Phong'!AM69+'[2]Phường Ninh Sơn'!AM69+'[2]Phường Phúc Thành'!AM69+'[2]Phường Tân Thành'!AM69+'[2]Phường Thanh Bình'!AM69+'[2]Phường Vân Giang'!AM69+'[2]Xã Ninh Nhất'!AM69+'[2]Xã Ninh Phúc'!AM69+'[2]Xã Ninh Tiến'!AM69+'[2]Xã Song An'!AM69+'[2]Xã Song Lãng'!AM69+'[2]Xã Tam Quang'!AM69+'[2]Xã Tân Hòa'!AM69+'[2]Xã Tân Lập'!AM69+'[2]Xã Tân Phong'!AM69+'[2]Xã Trung An'!AM69+'[2]Xã Tự Tân'!AM69+'[2]Xã Việt Hùng'!AM69+'[2]Xã Việt Thuận'!AM69+'[2]Xã Vũ Đoài'!AM69+'[2]Xã Vũ Hội'!AM69+'[2]Xã Vũ Tiến'!AM69+'[2]Xã Vũ Vân'!AM69+'[2]Xã Vũ Vinh'!AM69+'[2]Xã Xuân Hòa'!AM69</f>
        <v>0</v>
      </c>
      <c r="AN69" s="130">
        <f>'[2]Phường 1'!AN69+'[2]Phường 2'!AN69+'[2]Phường 3'!AN69+'[2]Phường An Đôn'!AN69+'[2]Xã Hải Lệ'!AN69+'[2]Phường Ninh Phong'!AN69+'[2]Phường Ninh Sơn'!AN69+'[2]Phường Phúc Thành'!AN69+'[2]Phường Tân Thành'!AN69+'[2]Phường Thanh Bình'!AN69+'[2]Phường Vân Giang'!AN69+'[2]Xã Ninh Nhất'!AN69+'[2]Xã Ninh Phúc'!AN69+'[2]Xã Ninh Tiến'!AN69+'[2]Xã Song An'!AN69+'[2]Xã Song Lãng'!AN69+'[2]Xã Tam Quang'!AN69+'[2]Xã Tân Hòa'!AN69+'[2]Xã Tân Lập'!AN69+'[2]Xã Tân Phong'!AN69+'[2]Xã Trung An'!AN69+'[2]Xã Tự Tân'!AN69+'[2]Xã Việt Hùng'!AN69+'[2]Xã Việt Thuận'!AN69+'[2]Xã Vũ Đoài'!AN69+'[2]Xã Vũ Hội'!AN69+'[2]Xã Vũ Tiến'!AN69+'[2]Xã Vũ Vân'!AN69+'[2]Xã Vũ Vinh'!AN69+'[2]Xã Xuân Hòa'!AN69</f>
        <v>0</v>
      </c>
      <c r="AO69" s="130">
        <f>'[2]Phường 1'!AO69+'[2]Phường 2'!AO69+'[2]Phường 3'!AO69+'[2]Phường An Đôn'!AO69+'[2]Xã Hải Lệ'!AO69+'[2]Phường Ninh Phong'!AO69+'[2]Phường Ninh Sơn'!AO69+'[2]Phường Phúc Thành'!AO69+'[2]Phường Tân Thành'!AO69+'[2]Phường Thanh Bình'!AO69+'[2]Phường Vân Giang'!AO69+'[2]Xã Ninh Nhất'!AO69+'[2]Xã Ninh Phúc'!AO69+'[2]Xã Ninh Tiến'!AO69+'[2]Xã Song An'!AO69+'[2]Xã Song Lãng'!AO69+'[2]Xã Tam Quang'!AO69+'[2]Xã Tân Hòa'!AO69+'[2]Xã Tân Lập'!AO69+'[2]Xã Tân Phong'!AO69+'[2]Xã Trung An'!AO69+'[2]Xã Tự Tân'!AO69+'[2]Xã Việt Hùng'!AO69+'[2]Xã Việt Thuận'!AO69+'[2]Xã Vũ Đoài'!AO69+'[2]Xã Vũ Hội'!AO69+'[2]Xã Vũ Tiến'!AO69+'[2]Xã Vũ Vân'!AO69+'[2]Xã Vũ Vinh'!AO69+'[2]Xã Xuân Hòa'!AO69</f>
        <v>0</v>
      </c>
      <c r="AP69" s="130">
        <f>'[2]Phường 1'!AP69+'[2]Phường 2'!AP69+'[2]Phường 3'!AP69+'[2]Phường An Đôn'!AP69+'[2]Xã Hải Lệ'!AP69+'[2]Phường Ninh Phong'!AP69+'[2]Phường Ninh Sơn'!AP69+'[2]Phường Phúc Thành'!AP69+'[2]Phường Tân Thành'!AP69+'[2]Phường Thanh Bình'!AP69+'[2]Phường Vân Giang'!AP69+'[2]Xã Ninh Nhất'!AP69+'[2]Xã Ninh Phúc'!AP69+'[2]Xã Ninh Tiến'!AP69+'[2]Xã Song An'!AP69+'[2]Xã Song Lãng'!AP69+'[2]Xã Tam Quang'!AP69+'[2]Xã Tân Hòa'!AP69+'[2]Xã Tân Lập'!AP69+'[2]Xã Tân Phong'!AP69+'[2]Xã Trung An'!AP69+'[2]Xã Tự Tân'!AP69+'[2]Xã Việt Hùng'!AP69+'[2]Xã Việt Thuận'!AP69+'[2]Xã Vũ Đoài'!AP69+'[2]Xã Vũ Hội'!AP69+'[2]Xã Vũ Tiến'!AP69+'[2]Xã Vũ Vân'!AP69+'[2]Xã Vũ Vinh'!AP69+'[2]Xã Xuân Hòa'!AP69</f>
        <v>0</v>
      </c>
      <c r="AQ69" s="129">
        <f>SUM(AR69:BA69)</f>
        <v>0</v>
      </c>
      <c r="AR69" s="130">
        <f>'[2]Phường 1'!AR69+'[2]Phường 2'!AR69+'[2]Phường 3'!AR69+'[2]Phường An Đôn'!AR69+'[2]Xã Hải Lệ'!AR69+'[2]Phường Ninh Phong'!AR69+'[2]Phường Ninh Sơn'!AR69+'[2]Phường Phúc Thành'!AR69+'[2]Phường Tân Thành'!AR69+'[2]Phường Thanh Bình'!AR69+'[2]Phường Vân Giang'!AR69+'[2]Xã Ninh Nhất'!AR69+'[2]Xã Ninh Phúc'!AR69+'[2]Xã Ninh Tiến'!AR69+'[2]Xã Song An'!AR69+'[2]Xã Song Lãng'!AR69+'[2]Xã Tam Quang'!AR69+'[2]Xã Tân Hòa'!AR69+'[2]Xã Tân Lập'!AR69+'[2]Xã Tân Phong'!AR69+'[2]Xã Trung An'!AR69+'[2]Xã Tự Tân'!AR69+'[2]Xã Việt Hùng'!AR69+'[2]Xã Việt Thuận'!AR69+'[2]Xã Vũ Đoài'!AR69+'[2]Xã Vũ Hội'!AR69+'[2]Xã Vũ Tiến'!AR69+'[2]Xã Vũ Vân'!AR69+'[2]Xã Vũ Vinh'!AR69+'[2]Xã Xuân Hòa'!AR69</f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</v>
      </c>
      <c r="AZ69" s="130">
        <v>0</v>
      </c>
      <c r="BA69" s="130">
        <v>0</v>
      </c>
      <c r="BB69" s="129">
        <v>0</v>
      </c>
      <c r="BC69" s="129">
        <v>0</v>
      </c>
      <c r="BD69" s="129">
        <v>0</v>
      </c>
      <c r="BE69" s="129">
        <v>0</v>
      </c>
      <c r="BF69" s="130">
        <v>0</v>
      </c>
      <c r="BG69" s="130">
        <v>0</v>
      </c>
      <c r="BH69" s="129">
        <v>0</v>
      </c>
      <c r="BI69" s="127">
        <v>0</v>
      </c>
      <c r="BJ69" s="143">
        <v>0</v>
      </c>
      <c r="BK69" s="130">
        <v>0</v>
      </c>
      <c r="BL69" s="130">
        <v>0</v>
      </c>
      <c r="BM69" s="130">
        <v>0</v>
      </c>
      <c r="BN69" s="130">
        <v>0</v>
      </c>
      <c r="BO69" s="129">
        <v>0</v>
      </c>
      <c r="BP69" s="131">
        <v>0</v>
      </c>
      <c r="BQ69" s="131">
        <v>0</v>
      </c>
      <c r="BR69" s="92">
        <f>'17-CH'!$G69</f>
        <v>0</v>
      </c>
      <c r="BS69" s="116">
        <f t="shared" si="1"/>
        <v>0</v>
      </c>
    </row>
    <row r="70" spans="1:71" s="116" customFormat="1" ht="21.6" customHeight="1">
      <c r="A70" s="152" t="s">
        <v>169</v>
      </c>
      <c r="B70" s="88" t="s">
        <v>170</v>
      </c>
      <c r="C70" s="153" t="s">
        <v>171</v>
      </c>
      <c r="D70" s="129">
        <f>'[2]01CH'!D70</f>
        <v>177.69202300000001</v>
      </c>
      <c r="E70" s="127">
        <f t="shared" si="28"/>
        <v>0</v>
      </c>
      <c r="F70" s="129">
        <f t="shared" si="14"/>
        <v>0</v>
      </c>
      <c r="G70" s="129">
        <f>'[2]Phường 1'!G70+'[2]Phường 2'!G70+'[2]Phường 3'!G70+'[2]Phường An Đôn'!G70+'[2]Xã Hải Lệ'!G70+'[2]Phường Ninh Phong'!G70+'[2]Phường Ninh Sơn'!G70+'[2]Phường Phúc Thành'!G70+'[2]Phường Tân Thành'!G70+'[2]Phường Thanh Bình'!G70+'[2]Phường Vân Giang'!G70+'[2]Xã Ninh Nhất'!G70+'[2]Xã Ninh Phúc'!G70+'[2]Xã Ninh Tiến'!G70+'[2]Xã Song An'!G70+'[2]Xã Song Lãng'!G70+'[2]Xã Tam Quang'!G70+'[2]Xã Tân Hòa'!G70+'[2]Xã Tân Lập'!G70+'[2]Xã Tân Phong'!G70+'[2]Xã Trung An'!G70+'[2]Xã Tự Tân'!G70+'[2]Xã Việt Hùng'!G70+'[2]Xã Việt Thuận'!G70+'[2]Xã Vũ Đoài'!G70+'[2]Xã Vũ Hội'!G70+'[2]Xã Vũ Tiến'!G70+'[2]Xã Vũ Vân'!G70+'[2]Xã Vũ Vinh'!G70+'[2]Xã Xuân Hòa'!G70</f>
        <v>0</v>
      </c>
      <c r="H70" s="129">
        <f>'[2]Phường 1'!H70+'[2]Phường 2'!H70+'[2]Phường 3'!H70+'[2]Phường An Đôn'!H70+'[2]Xã Hải Lệ'!H70+'[2]Phường Ninh Phong'!H70+'[2]Phường Ninh Sơn'!H70+'[2]Phường Phúc Thành'!H70+'[2]Phường Tân Thành'!H70+'[2]Phường Thanh Bình'!H70+'[2]Phường Vân Giang'!H70+'[2]Xã Ninh Nhất'!H70+'[2]Xã Ninh Phúc'!H70+'[2]Xã Ninh Tiến'!H70+'[2]Xã Song An'!H70+'[2]Xã Song Lãng'!H70+'[2]Xã Tam Quang'!H70+'[2]Xã Tân Hòa'!H70+'[2]Xã Tân Lập'!H70+'[2]Xã Tân Phong'!H70+'[2]Xã Trung An'!H70+'[2]Xã Tự Tân'!H70+'[2]Xã Việt Hùng'!H70+'[2]Xã Việt Thuận'!H70+'[2]Xã Vũ Đoài'!H70+'[2]Xã Vũ Hội'!H70+'[2]Xã Vũ Tiến'!H70+'[2]Xã Vũ Vân'!H70+'[2]Xã Vũ Vinh'!H70+'[2]Xã Xuân Hòa'!H70</f>
        <v>0</v>
      </c>
      <c r="I70" s="129">
        <f>'[2]Phường 1'!I70+'[2]Phường 2'!I70+'[2]Phường 3'!I70+'[2]Phường An Đôn'!I70+'[2]Xã Hải Lệ'!I70+'[2]Phường Ninh Phong'!I70+'[2]Phường Ninh Sơn'!I70+'[2]Phường Phúc Thành'!I70+'[2]Phường Tân Thành'!I70+'[2]Phường Thanh Bình'!I70+'[2]Phường Vân Giang'!I70+'[2]Xã Ninh Nhất'!I70+'[2]Xã Ninh Phúc'!I70+'[2]Xã Ninh Tiến'!I70+'[2]Xã Song An'!I70+'[2]Xã Song Lãng'!I70+'[2]Xã Tam Quang'!I70+'[2]Xã Tân Hòa'!I70+'[2]Xã Tân Lập'!I70+'[2]Xã Tân Phong'!I70+'[2]Xã Trung An'!I70+'[2]Xã Tự Tân'!I70+'[2]Xã Việt Hùng'!I70+'[2]Xã Việt Thuận'!I70+'[2]Xã Vũ Đoài'!I70+'[2]Xã Vũ Hội'!I70+'[2]Xã Vũ Tiến'!I70+'[2]Xã Vũ Vân'!I70+'[2]Xã Vũ Vinh'!I70+'[2]Xã Xuân Hòa'!I70</f>
        <v>0</v>
      </c>
      <c r="J70" s="129">
        <f>'[2]Phường 1'!J70+'[2]Phường 2'!J70+'[2]Phường 3'!J70+'[2]Phường An Đôn'!J70+'[2]Xã Hải Lệ'!J70+'[2]Phường Ninh Phong'!J70+'[2]Phường Ninh Sơn'!J70+'[2]Phường Phúc Thành'!J70+'[2]Phường Tân Thành'!J70+'[2]Phường Thanh Bình'!J70+'[2]Phường Vân Giang'!J70+'[2]Xã Ninh Nhất'!J70+'[2]Xã Ninh Phúc'!J70+'[2]Xã Ninh Tiến'!J70+'[2]Xã Song An'!J70+'[2]Xã Song Lãng'!J70+'[2]Xã Tam Quang'!J70+'[2]Xã Tân Hòa'!J70+'[2]Xã Tân Lập'!J70+'[2]Xã Tân Phong'!J70+'[2]Xã Trung An'!J70+'[2]Xã Tự Tân'!J70+'[2]Xã Việt Hùng'!J70+'[2]Xã Việt Thuận'!J70+'[2]Xã Vũ Đoài'!J70+'[2]Xã Vũ Hội'!J70+'[2]Xã Vũ Tiến'!J70+'[2]Xã Vũ Vân'!J70+'[2]Xã Vũ Vinh'!J70+'[2]Xã Xuân Hòa'!J70</f>
        <v>0</v>
      </c>
      <c r="K70" s="129">
        <f>'[2]Phường 1'!K70+'[2]Phường 2'!K70+'[2]Phường 3'!K70+'[2]Phường An Đôn'!K70+'[2]Xã Hải Lệ'!K70+'[2]Phường Ninh Phong'!K70+'[2]Phường Ninh Sơn'!K70+'[2]Phường Phúc Thành'!K70+'[2]Phường Tân Thành'!K70+'[2]Phường Thanh Bình'!K70+'[2]Phường Vân Giang'!K70+'[2]Xã Ninh Nhất'!K70+'[2]Xã Ninh Phúc'!K70+'[2]Xã Ninh Tiến'!K70+'[2]Xã Song An'!K70+'[2]Xã Song Lãng'!K70+'[2]Xã Tam Quang'!K70+'[2]Xã Tân Hòa'!K70+'[2]Xã Tân Lập'!K70+'[2]Xã Tân Phong'!K70+'[2]Xã Trung An'!K70+'[2]Xã Tự Tân'!K70+'[2]Xã Việt Hùng'!K70+'[2]Xã Việt Thuận'!K70+'[2]Xã Vũ Đoài'!K70+'[2]Xã Vũ Hội'!K70+'[2]Xã Vũ Tiến'!K70+'[2]Xã Vũ Vân'!K70+'[2]Xã Vũ Vinh'!K70+'[2]Xã Xuân Hòa'!K70</f>
        <v>0</v>
      </c>
      <c r="L70" s="129">
        <f>'[2]Phường 1'!L70+'[2]Phường 2'!L70+'[2]Phường 3'!L70+'[2]Phường An Đôn'!L70+'[2]Xã Hải Lệ'!L70+'[2]Phường Ninh Phong'!L70+'[2]Phường Ninh Sơn'!L70+'[2]Phường Phúc Thành'!L70+'[2]Phường Tân Thành'!L70+'[2]Phường Thanh Bình'!L70+'[2]Phường Vân Giang'!L70+'[2]Xã Ninh Nhất'!L70+'[2]Xã Ninh Phúc'!L70+'[2]Xã Ninh Tiến'!L70+'[2]Xã Song An'!L70+'[2]Xã Song Lãng'!L70+'[2]Xã Tam Quang'!L70+'[2]Xã Tân Hòa'!L70+'[2]Xã Tân Lập'!L70+'[2]Xã Tân Phong'!L70+'[2]Xã Trung An'!L70+'[2]Xã Tự Tân'!L70+'[2]Xã Việt Hùng'!L70+'[2]Xã Việt Thuận'!L70+'[2]Xã Vũ Đoài'!L70+'[2]Xã Vũ Hội'!L70+'[2]Xã Vũ Tiến'!L70+'[2]Xã Vũ Vân'!L70+'[2]Xã Vũ Vinh'!L70+'[2]Xã Xuân Hòa'!L70</f>
        <v>0</v>
      </c>
      <c r="M70" s="129">
        <f>'[2]Phường 1'!M70+'[2]Phường 2'!M70+'[2]Phường 3'!M70+'[2]Phường An Đôn'!M70+'[2]Xã Hải Lệ'!M70+'[2]Phường Ninh Phong'!M70+'[2]Phường Ninh Sơn'!M70+'[2]Phường Phúc Thành'!M70+'[2]Phường Tân Thành'!M70+'[2]Phường Thanh Bình'!M70+'[2]Phường Vân Giang'!M70+'[2]Xã Ninh Nhất'!M70+'[2]Xã Ninh Phúc'!M70+'[2]Xã Ninh Tiến'!M70+'[2]Xã Song An'!M70+'[2]Xã Song Lãng'!M70+'[2]Xã Tam Quang'!M70+'[2]Xã Tân Hòa'!M70+'[2]Xã Tân Lập'!M70+'[2]Xã Tân Phong'!M70+'[2]Xã Trung An'!M70+'[2]Xã Tự Tân'!M70+'[2]Xã Việt Hùng'!M70+'[2]Xã Việt Thuận'!M70+'[2]Xã Vũ Đoài'!M70+'[2]Xã Vũ Hội'!M70+'[2]Xã Vũ Tiến'!M70+'[2]Xã Vũ Vân'!M70+'[2]Xã Vũ Vinh'!M70+'[2]Xã Xuân Hòa'!M70</f>
        <v>0</v>
      </c>
      <c r="N70" s="130">
        <f>'[2]Phường 1'!N70+'[2]Phường 2'!N70+'[2]Phường 3'!N70+'[2]Phường An Đôn'!N70+'[2]Xã Hải Lệ'!N70+'[2]Phường Ninh Phong'!N70+'[2]Phường Ninh Sơn'!N70+'[2]Phường Phúc Thành'!N70+'[2]Phường Tân Thành'!N70+'[2]Phường Thanh Bình'!N70+'[2]Phường Vân Giang'!N70+'[2]Xã Ninh Nhất'!N70+'[2]Xã Ninh Phúc'!N70+'[2]Xã Ninh Tiến'!N70+'[2]Xã Song An'!N70+'[2]Xã Song Lãng'!N70+'[2]Xã Tam Quang'!N70+'[2]Xã Tân Hòa'!N70+'[2]Xã Tân Lập'!N70+'[2]Xã Tân Phong'!N70+'[2]Xã Trung An'!N70+'[2]Xã Tự Tân'!N70+'[2]Xã Việt Hùng'!N70+'[2]Xã Việt Thuận'!N70+'[2]Xã Vũ Đoài'!N70+'[2]Xã Vũ Hội'!N70+'[2]Xã Vũ Tiến'!N70+'[2]Xã Vũ Vân'!N70+'[2]Xã Vũ Vinh'!N70+'[2]Xã Xuân Hòa'!N70</f>
        <v>0</v>
      </c>
      <c r="O70" s="129">
        <f>'[2]Phường 1'!O70+'[2]Phường 2'!O70+'[2]Phường 3'!O70+'[2]Phường An Đôn'!O70+'[2]Xã Hải Lệ'!O70+'[2]Phường Ninh Phong'!O70+'[2]Phường Ninh Sơn'!O70+'[2]Phường Phúc Thành'!O70+'[2]Phường Tân Thành'!O70+'[2]Phường Thanh Bình'!O70+'[2]Phường Vân Giang'!O70+'[2]Xã Ninh Nhất'!O70+'[2]Xã Ninh Phúc'!O70+'[2]Xã Ninh Tiến'!O70+'[2]Xã Song An'!O70+'[2]Xã Song Lãng'!O70+'[2]Xã Tam Quang'!O70+'[2]Xã Tân Hòa'!O70+'[2]Xã Tân Lập'!O70+'[2]Xã Tân Phong'!O70+'[2]Xã Trung An'!O70+'[2]Xã Tự Tân'!O70+'[2]Xã Việt Hùng'!O70+'[2]Xã Việt Thuận'!O70+'[2]Xã Vũ Đoài'!O70+'[2]Xã Vũ Hội'!O70+'[2]Xã Vũ Tiến'!O70+'[2]Xã Vũ Vân'!O70+'[2]Xã Vũ Vinh'!O70+'[2]Xã Xuân Hòa'!O70</f>
        <v>0</v>
      </c>
      <c r="P70" s="129">
        <f>'[2]Phường 1'!P70+'[2]Phường 2'!P70+'[2]Phường 3'!P70+'[2]Phường An Đôn'!P70+'[2]Xã Hải Lệ'!P70+'[2]Phường Ninh Phong'!P70+'[2]Phường Ninh Sơn'!P70+'[2]Phường Phúc Thành'!P70+'[2]Phường Tân Thành'!P70+'[2]Phường Thanh Bình'!P70+'[2]Phường Vân Giang'!P70+'[2]Xã Ninh Nhất'!P70+'[2]Xã Ninh Phúc'!P70+'[2]Xã Ninh Tiến'!P70+'[2]Xã Song An'!P70+'[2]Xã Song Lãng'!P70+'[2]Xã Tam Quang'!P70+'[2]Xã Tân Hòa'!P70+'[2]Xã Tân Lập'!P70+'[2]Xã Tân Phong'!P70+'[2]Xã Trung An'!P70+'[2]Xã Tự Tân'!P70+'[2]Xã Việt Hùng'!P70+'[2]Xã Việt Thuận'!P70+'[2]Xã Vũ Đoài'!P70+'[2]Xã Vũ Hội'!P70+'[2]Xã Vũ Tiến'!P70+'[2]Xã Vũ Vân'!P70+'[2]Xã Vũ Vinh'!P70+'[2]Xã Xuân Hòa'!P70</f>
        <v>0</v>
      </c>
      <c r="Q70" s="129">
        <f>'[2]Phường 1'!Q70+'[2]Phường 2'!Q70+'[2]Phường 3'!Q70+'[2]Phường An Đôn'!Q70+'[2]Xã Hải Lệ'!Q70+'[2]Phường Ninh Phong'!Q70+'[2]Phường Ninh Sơn'!Q70+'[2]Phường Phúc Thành'!Q70+'[2]Phường Tân Thành'!Q70+'[2]Phường Thanh Bình'!Q70+'[2]Phường Vân Giang'!Q70+'[2]Xã Ninh Nhất'!Q70+'[2]Xã Ninh Phúc'!Q70+'[2]Xã Ninh Tiến'!Q70+'[2]Xã Song An'!Q70+'[2]Xã Song Lãng'!Q70+'[2]Xã Tam Quang'!Q70+'[2]Xã Tân Hòa'!Q70+'[2]Xã Tân Lập'!Q70+'[2]Xã Tân Phong'!Q70+'[2]Xã Trung An'!Q70+'[2]Xã Tự Tân'!Q70+'[2]Xã Việt Hùng'!Q70+'[2]Xã Việt Thuận'!Q70+'[2]Xã Vũ Đoài'!Q70+'[2]Xã Vũ Hội'!Q70+'[2]Xã Vũ Tiến'!Q70+'[2]Xã Vũ Vân'!Q70+'[2]Xã Vũ Vinh'!Q70+'[2]Xã Xuân Hòa'!Q70</f>
        <v>0</v>
      </c>
      <c r="R70" s="129">
        <f>'[2]Phường 1'!R70+'[2]Phường 2'!R70+'[2]Phường 3'!R70+'[2]Phường An Đôn'!R70+'[2]Xã Hải Lệ'!R70+'[2]Phường Ninh Phong'!R70+'[2]Phường Ninh Sơn'!R70+'[2]Phường Phúc Thành'!R70+'[2]Phường Tân Thành'!R70+'[2]Phường Thanh Bình'!R70+'[2]Phường Vân Giang'!R70+'[2]Xã Ninh Nhất'!R70+'[2]Xã Ninh Phúc'!R70+'[2]Xã Ninh Tiến'!R70+'[2]Xã Song An'!R70+'[2]Xã Song Lãng'!R70+'[2]Xã Tam Quang'!R70+'[2]Xã Tân Hòa'!R70+'[2]Xã Tân Lập'!R70+'[2]Xã Tân Phong'!R70+'[2]Xã Trung An'!R70+'[2]Xã Tự Tân'!R70+'[2]Xã Việt Hùng'!R70+'[2]Xã Việt Thuận'!R70+'[2]Xã Vũ Đoài'!R70+'[2]Xã Vũ Hội'!R70+'[2]Xã Vũ Tiến'!R70+'[2]Xã Vũ Vân'!R70+'[2]Xã Vũ Vinh'!R70+'[2]Xã Xuân Hòa'!R70</f>
        <v>0</v>
      </c>
      <c r="S70" s="127">
        <f>SUM(T70:X70)+Y70+AJ70+AQ70+BB70+BC70+BD70+BE70+BH70</f>
        <v>2.9615</v>
      </c>
      <c r="T70" s="129">
        <f>'[2]Phường 1'!T70+'[2]Phường 2'!T70+'[2]Phường 3'!T70+'[2]Phường An Đôn'!T70+'[2]Xã Hải Lệ'!T70+'[2]Phường Ninh Phong'!T70+'[2]Phường Ninh Sơn'!T70+'[2]Phường Phúc Thành'!T70+'[2]Phường Tân Thành'!T70+'[2]Phường Thanh Bình'!T70+'[2]Phường Vân Giang'!T70+'[2]Xã Ninh Nhất'!T70+'[2]Xã Ninh Phúc'!T70+'[2]Xã Ninh Tiến'!T70+'[2]Xã Song An'!T70+'[2]Xã Song Lãng'!T70+'[2]Xã Tam Quang'!T70+'[2]Xã Tân Hòa'!T70+'[2]Xã Tân Lập'!T70+'[2]Xã Tân Phong'!T70+'[2]Xã Trung An'!T70+'[2]Xã Tự Tân'!T70+'[2]Xã Việt Hùng'!T70+'[2]Xã Việt Thuận'!T70+'[2]Xã Vũ Đoài'!T70+'[2]Xã Vũ Hội'!T70+'[2]Xã Vũ Tiến'!T70+'[2]Xã Vũ Vân'!T70+'[2]Xã Vũ Vinh'!T70+'[2]Xã Xuân Hòa'!T70</f>
        <v>0</v>
      </c>
      <c r="U70" s="129">
        <f>'[2]Phường 1'!U70+'[2]Phường 2'!U70+'[2]Phường 3'!U70+'[2]Phường An Đôn'!U70+'[2]Xã Hải Lệ'!U70+'[2]Phường Ninh Phong'!U70+'[2]Phường Ninh Sơn'!U70+'[2]Phường Phúc Thành'!U70+'[2]Phường Tân Thành'!U70+'[2]Phường Thanh Bình'!U70+'[2]Phường Vân Giang'!U70+'[2]Xã Ninh Nhất'!U70+'[2]Xã Ninh Phúc'!U70+'[2]Xã Ninh Tiến'!U70+'[2]Xã Song An'!U70+'[2]Xã Song Lãng'!U70+'[2]Xã Tam Quang'!U70+'[2]Xã Tân Hòa'!U70+'[2]Xã Tân Lập'!U70+'[2]Xã Tân Phong'!U70+'[2]Xã Trung An'!U70+'[2]Xã Tự Tân'!U70+'[2]Xã Việt Hùng'!U70+'[2]Xã Việt Thuận'!U70+'[2]Xã Vũ Đoài'!U70+'[2]Xã Vũ Hội'!U70+'[2]Xã Vũ Tiến'!U70+'[2]Xã Vũ Vân'!U70+'[2]Xã Vũ Vinh'!U70+'[2]Xã Xuân Hòa'!U70</f>
        <v>0.29760000000000003</v>
      </c>
      <c r="V70" s="129">
        <f>'[2]Phường 1'!V70+'[2]Phường 2'!V70+'[2]Phường 3'!V70+'[2]Phường An Đôn'!V70+'[2]Xã Hải Lệ'!V70+'[2]Phường Ninh Phong'!V70+'[2]Phường Ninh Sơn'!V70+'[2]Phường Phúc Thành'!V70+'[2]Phường Tân Thành'!V70+'[2]Phường Thanh Bình'!V70+'[2]Phường Vân Giang'!V70+'[2]Xã Ninh Nhất'!V70+'[2]Xã Ninh Phúc'!V70+'[2]Xã Ninh Tiến'!V70+'[2]Xã Song An'!V70+'[2]Xã Song Lãng'!V70+'[2]Xã Tam Quang'!V70+'[2]Xã Tân Hòa'!V70+'[2]Xã Tân Lập'!V70+'[2]Xã Tân Phong'!V70+'[2]Xã Trung An'!V70+'[2]Xã Tự Tân'!V70+'[2]Xã Việt Hùng'!V70+'[2]Xã Việt Thuận'!V70+'[2]Xã Vũ Đoài'!V70+'[2]Xã Vũ Hội'!V70+'[2]Xã Vũ Tiến'!V70+'[2]Xã Vũ Vân'!V70+'[2]Xã Vũ Vinh'!V70+'[2]Xã Xuân Hòa'!V70</f>
        <v>0</v>
      </c>
      <c r="W70" s="129">
        <f>'[2]Phường 1'!W70+'[2]Phường 2'!W70+'[2]Phường 3'!W70+'[2]Phường An Đôn'!W70+'[2]Xã Hải Lệ'!W70+'[2]Phường Ninh Phong'!W70+'[2]Phường Ninh Sơn'!W70+'[2]Phường Phúc Thành'!W70+'[2]Phường Tân Thành'!W70+'[2]Phường Thanh Bình'!W70+'[2]Phường Vân Giang'!W70+'[2]Xã Ninh Nhất'!W70+'[2]Xã Ninh Phúc'!W70+'[2]Xã Ninh Tiến'!W70+'[2]Xã Song An'!W70+'[2]Xã Song Lãng'!W70+'[2]Xã Tam Quang'!W70+'[2]Xã Tân Hòa'!W70+'[2]Xã Tân Lập'!W70+'[2]Xã Tân Phong'!W70+'[2]Xã Trung An'!W70+'[2]Xã Tự Tân'!W70+'[2]Xã Việt Hùng'!W70+'[2]Xã Việt Thuận'!W70+'[2]Xã Vũ Đoài'!W70+'[2]Xã Vũ Hội'!W70+'[2]Xã Vũ Tiến'!W70+'[2]Xã Vũ Vân'!W70+'[2]Xã Vũ Vinh'!W70+'[2]Xã Xuân Hòa'!W70</f>
        <v>0</v>
      </c>
      <c r="X70" s="129">
        <f>'[2]Phường 1'!X70+'[2]Phường 2'!X70+'[2]Phường 3'!X70+'[2]Phường An Đôn'!X70+'[2]Xã Hải Lệ'!X70+'[2]Phường Ninh Phong'!X70+'[2]Phường Ninh Sơn'!X70+'[2]Phường Phúc Thành'!X70+'[2]Phường Tân Thành'!X70+'[2]Phường Thanh Bình'!X70+'[2]Phường Vân Giang'!X70+'[2]Xã Ninh Nhất'!X70+'[2]Xã Ninh Phúc'!X70+'[2]Xã Ninh Tiến'!X70+'[2]Xã Song An'!X70+'[2]Xã Song Lãng'!X70+'[2]Xã Tam Quang'!X70+'[2]Xã Tân Hòa'!X70+'[2]Xã Tân Lập'!X70+'[2]Xã Tân Phong'!X70+'[2]Xã Trung An'!X70+'[2]Xã Tự Tân'!X70+'[2]Xã Việt Hùng'!X70+'[2]Xã Việt Thuận'!X70+'[2]Xã Vũ Đoài'!X70+'[2]Xã Vũ Hội'!X70+'[2]Xã Vũ Tiến'!X70+'[2]Xã Vũ Vân'!X70+'[2]Xã Vũ Vinh'!X70+'[2]Xã Xuân Hòa'!X70</f>
        <v>0</v>
      </c>
      <c r="Y70" s="129">
        <f t="shared" si="29"/>
        <v>0</v>
      </c>
      <c r="Z70" s="130">
        <f>'[2]Phường 1'!Z70+'[2]Phường 2'!Z70+'[2]Phường 3'!Z70+'[2]Phường An Đôn'!Z70+'[2]Xã Hải Lệ'!Z70+'[2]Phường Ninh Phong'!Z70+'[2]Phường Ninh Sơn'!Z70+'[2]Phường Phúc Thành'!Z70+'[2]Phường Tân Thành'!Z70+'[2]Phường Thanh Bình'!Z70+'[2]Phường Vân Giang'!Z70+'[2]Xã Ninh Nhất'!Z70+'[2]Xã Ninh Phúc'!Z70+'[2]Xã Ninh Tiến'!Z70+'[2]Xã Song An'!Z70+'[2]Xã Song Lãng'!Z70+'[2]Xã Tam Quang'!Z70+'[2]Xã Tân Hòa'!Z70+'[2]Xã Tân Lập'!Z70+'[2]Xã Tân Phong'!Z70+'[2]Xã Trung An'!Z70+'[2]Xã Tự Tân'!Z70+'[2]Xã Việt Hùng'!Z70+'[2]Xã Việt Thuận'!Z70+'[2]Xã Vũ Đoài'!Z70+'[2]Xã Vũ Hội'!Z70+'[2]Xã Vũ Tiến'!Z70+'[2]Xã Vũ Vân'!Z70+'[2]Xã Vũ Vinh'!Z70+'[2]Xã Xuân Hòa'!Z70</f>
        <v>0</v>
      </c>
      <c r="AA70" s="130">
        <f>'[2]Phường 1'!AA70+'[2]Phường 2'!AA70+'[2]Phường 3'!AA70+'[2]Phường An Đôn'!AA70+'[2]Xã Hải Lệ'!AA70+'[2]Phường Ninh Phong'!AA70+'[2]Phường Ninh Sơn'!AA70+'[2]Phường Phúc Thành'!AA70+'[2]Phường Tân Thành'!AA70+'[2]Phường Thanh Bình'!AA70+'[2]Phường Vân Giang'!AA70+'[2]Xã Ninh Nhất'!AA70+'[2]Xã Ninh Phúc'!AA70+'[2]Xã Ninh Tiến'!AA70+'[2]Xã Song An'!AA70+'[2]Xã Song Lãng'!AA70+'[2]Xã Tam Quang'!AA70+'[2]Xã Tân Hòa'!AA70+'[2]Xã Tân Lập'!AA70+'[2]Xã Tân Phong'!AA70+'[2]Xã Trung An'!AA70+'[2]Xã Tự Tân'!AA70+'[2]Xã Việt Hùng'!AA70+'[2]Xã Việt Thuận'!AA70+'[2]Xã Vũ Đoài'!AA70+'[2]Xã Vũ Hội'!AA70+'[2]Xã Vũ Tiến'!AA70+'[2]Xã Vũ Vân'!AA70+'[2]Xã Vũ Vinh'!AA70+'[2]Xã Xuân Hòa'!AA70</f>
        <v>0</v>
      </c>
      <c r="AB70" s="130">
        <f>'[2]Phường 1'!AB70+'[2]Phường 2'!AB70+'[2]Phường 3'!AB70+'[2]Phường An Đôn'!AB70+'[2]Xã Hải Lệ'!AB70+'[2]Phường Ninh Phong'!AB70+'[2]Phường Ninh Sơn'!AB70+'[2]Phường Phúc Thành'!AB70+'[2]Phường Tân Thành'!AB70+'[2]Phường Thanh Bình'!AB70+'[2]Phường Vân Giang'!AB70+'[2]Xã Ninh Nhất'!AB70+'[2]Xã Ninh Phúc'!AB70+'[2]Xã Ninh Tiến'!AB70+'[2]Xã Song An'!AB70+'[2]Xã Song Lãng'!AB70+'[2]Xã Tam Quang'!AB70+'[2]Xã Tân Hòa'!AB70+'[2]Xã Tân Lập'!AB70+'[2]Xã Tân Phong'!AB70+'[2]Xã Trung An'!AB70+'[2]Xã Tự Tân'!AB70+'[2]Xã Việt Hùng'!AB70+'[2]Xã Việt Thuận'!AB70+'[2]Xã Vũ Đoài'!AB70+'[2]Xã Vũ Hội'!AB70+'[2]Xã Vũ Tiến'!AB70+'[2]Xã Vũ Vân'!AB70+'[2]Xã Vũ Vinh'!AB70+'[2]Xã Xuân Hòa'!AB70</f>
        <v>0</v>
      </c>
      <c r="AC70" s="130">
        <f>'[2]Phường 1'!AC70+'[2]Phường 2'!AC70+'[2]Phường 3'!AC70+'[2]Phường An Đôn'!AC70+'[2]Xã Hải Lệ'!AC70+'[2]Phường Ninh Phong'!AC70+'[2]Phường Ninh Sơn'!AC70+'[2]Phường Phúc Thành'!AC70+'[2]Phường Tân Thành'!AC70+'[2]Phường Thanh Bình'!AC70+'[2]Phường Vân Giang'!AC70+'[2]Xã Ninh Nhất'!AC70+'[2]Xã Ninh Phúc'!AC70+'[2]Xã Ninh Tiến'!AC70+'[2]Xã Song An'!AC70+'[2]Xã Song Lãng'!AC70+'[2]Xã Tam Quang'!AC70+'[2]Xã Tân Hòa'!AC70+'[2]Xã Tân Lập'!AC70+'[2]Xã Tân Phong'!AC70+'[2]Xã Trung An'!AC70+'[2]Xã Tự Tân'!AC70+'[2]Xã Việt Hùng'!AC70+'[2]Xã Việt Thuận'!AC70+'[2]Xã Vũ Đoài'!AC70+'[2]Xã Vũ Hội'!AC70+'[2]Xã Vũ Tiến'!AC70+'[2]Xã Vũ Vân'!AC70+'[2]Xã Vũ Vinh'!AC70+'[2]Xã Xuân Hòa'!AC70</f>
        <v>0</v>
      </c>
      <c r="AD70" s="130">
        <f>'[2]Phường 1'!AD70+'[2]Phường 2'!AD70+'[2]Phường 3'!AD70+'[2]Phường An Đôn'!AD70+'[2]Xã Hải Lệ'!AD70+'[2]Phường Ninh Phong'!AD70+'[2]Phường Ninh Sơn'!AD70+'[2]Phường Phúc Thành'!AD70+'[2]Phường Tân Thành'!AD70+'[2]Phường Thanh Bình'!AD70+'[2]Phường Vân Giang'!AD70+'[2]Xã Ninh Nhất'!AD70+'[2]Xã Ninh Phúc'!AD70+'[2]Xã Ninh Tiến'!AD70+'[2]Xã Song An'!AD70+'[2]Xã Song Lãng'!AD70+'[2]Xã Tam Quang'!AD70+'[2]Xã Tân Hòa'!AD70+'[2]Xã Tân Lập'!AD70+'[2]Xã Tân Phong'!AD70+'[2]Xã Trung An'!AD70+'[2]Xã Tự Tân'!AD70+'[2]Xã Việt Hùng'!AD70+'[2]Xã Việt Thuận'!AD70+'[2]Xã Vũ Đoài'!AD70+'[2]Xã Vũ Hội'!AD70+'[2]Xã Vũ Tiến'!AD70+'[2]Xã Vũ Vân'!AD70+'[2]Xã Vũ Vinh'!AD70+'[2]Xã Xuân Hòa'!AD70</f>
        <v>0</v>
      </c>
      <c r="AE70" s="130">
        <f>'[2]Phường 1'!AE70+'[2]Phường 2'!AE70+'[2]Phường 3'!AE70+'[2]Phường An Đôn'!AE70+'[2]Xã Hải Lệ'!AE70+'[2]Phường Ninh Phong'!AE70+'[2]Phường Ninh Sơn'!AE70+'[2]Phường Phúc Thành'!AE70+'[2]Phường Tân Thành'!AE70+'[2]Phường Thanh Bình'!AE70+'[2]Phường Vân Giang'!AE70+'[2]Xã Ninh Nhất'!AE70+'[2]Xã Ninh Phúc'!AE70+'[2]Xã Ninh Tiến'!AE70+'[2]Xã Song An'!AE70+'[2]Xã Song Lãng'!AE70+'[2]Xã Tam Quang'!AE70+'[2]Xã Tân Hòa'!AE70+'[2]Xã Tân Lập'!AE70+'[2]Xã Tân Phong'!AE70+'[2]Xã Trung An'!AE70+'[2]Xã Tự Tân'!AE70+'[2]Xã Việt Hùng'!AE70+'[2]Xã Việt Thuận'!AE70+'[2]Xã Vũ Đoài'!AE70+'[2]Xã Vũ Hội'!AE70+'[2]Xã Vũ Tiến'!AE70+'[2]Xã Vũ Vân'!AE70+'[2]Xã Vũ Vinh'!AE70+'[2]Xã Xuân Hòa'!AE70</f>
        <v>0</v>
      </c>
      <c r="AF70" s="130">
        <f>'[2]Phường 1'!AF70+'[2]Phường 2'!AF70+'[2]Phường 3'!AF70+'[2]Phường An Đôn'!AF70+'[2]Xã Hải Lệ'!AF70+'[2]Phường Ninh Phong'!AF70+'[2]Phường Ninh Sơn'!AF70+'[2]Phường Phúc Thành'!AF70+'[2]Phường Tân Thành'!AF70+'[2]Phường Thanh Bình'!AF70+'[2]Phường Vân Giang'!AF70+'[2]Xã Ninh Nhất'!AF70+'[2]Xã Ninh Phúc'!AF70+'[2]Xã Ninh Tiến'!AF70+'[2]Xã Song An'!AF70+'[2]Xã Song Lãng'!AF70+'[2]Xã Tam Quang'!AF70+'[2]Xã Tân Hòa'!AF70+'[2]Xã Tân Lập'!AF70+'[2]Xã Tân Phong'!AF70+'[2]Xã Trung An'!AF70+'[2]Xã Tự Tân'!AF70+'[2]Xã Việt Hùng'!AF70+'[2]Xã Việt Thuận'!AF70+'[2]Xã Vũ Đoài'!AF70+'[2]Xã Vũ Hội'!AF70+'[2]Xã Vũ Tiến'!AF70+'[2]Xã Vũ Vân'!AF70+'[2]Xã Vũ Vinh'!AF70+'[2]Xã Xuân Hòa'!AF70</f>
        <v>0</v>
      </c>
      <c r="AG70" s="130">
        <f>'[2]Phường 1'!AG70+'[2]Phường 2'!AG70+'[2]Phường 3'!AG70+'[2]Phường An Đôn'!AG70+'[2]Xã Hải Lệ'!AG70+'[2]Phường Ninh Phong'!AG70+'[2]Phường Ninh Sơn'!AG70+'[2]Phường Phúc Thành'!AG70+'[2]Phường Tân Thành'!AG70+'[2]Phường Thanh Bình'!AG70+'[2]Phường Vân Giang'!AG70+'[2]Xã Ninh Nhất'!AG70+'[2]Xã Ninh Phúc'!AG70+'[2]Xã Ninh Tiến'!AG70+'[2]Xã Song An'!AG70+'[2]Xã Song Lãng'!AG70+'[2]Xã Tam Quang'!AG70+'[2]Xã Tân Hòa'!AG70+'[2]Xã Tân Lập'!AG70+'[2]Xã Tân Phong'!AG70+'[2]Xã Trung An'!AG70+'[2]Xã Tự Tân'!AG70+'[2]Xã Việt Hùng'!AG70+'[2]Xã Việt Thuận'!AG70+'[2]Xã Vũ Đoài'!AG70+'[2]Xã Vũ Hội'!AG70+'[2]Xã Vũ Tiến'!AG70+'[2]Xã Vũ Vân'!AG70+'[2]Xã Vũ Vinh'!AG70+'[2]Xã Xuân Hòa'!AG70</f>
        <v>0</v>
      </c>
      <c r="AH70" s="130">
        <f>'[2]Phường 1'!AH70+'[2]Phường 2'!AH70+'[2]Phường 3'!AH70+'[2]Phường An Đôn'!AH70+'[2]Xã Hải Lệ'!AH70+'[2]Phường Ninh Phong'!AH70+'[2]Phường Ninh Sơn'!AH70+'[2]Phường Phúc Thành'!AH70+'[2]Phường Tân Thành'!AH70+'[2]Phường Thanh Bình'!AH70+'[2]Phường Vân Giang'!AH70+'[2]Xã Ninh Nhất'!AH70+'[2]Xã Ninh Phúc'!AH70+'[2]Xã Ninh Tiến'!AH70+'[2]Xã Song An'!AH70+'[2]Xã Song Lãng'!AH70+'[2]Xã Tam Quang'!AH70+'[2]Xã Tân Hòa'!AH70+'[2]Xã Tân Lập'!AH70+'[2]Xã Tân Phong'!AH70+'[2]Xã Trung An'!AH70+'[2]Xã Tự Tân'!AH70+'[2]Xã Việt Hùng'!AH70+'[2]Xã Việt Thuận'!AH70+'[2]Xã Vũ Đoài'!AH70+'[2]Xã Vũ Hội'!AH70+'[2]Xã Vũ Tiến'!AH70+'[2]Xã Vũ Vân'!AH70+'[2]Xã Vũ Vinh'!AH70+'[2]Xã Xuân Hòa'!AH70</f>
        <v>0</v>
      </c>
      <c r="AI70" s="130">
        <f>'[2]Phường 1'!AI70+'[2]Phường 2'!AI70+'[2]Phường 3'!AI70+'[2]Phường An Đôn'!AI70+'[2]Xã Hải Lệ'!AI70+'[2]Phường Ninh Phong'!AI70+'[2]Phường Ninh Sơn'!AI70+'[2]Phường Phúc Thành'!AI70+'[2]Phường Tân Thành'!AI70+'[2]Phường Thanh Bình'!AI70+'[2]Phường Vân Giang'!AI70+'[2]Xã Ninh Nhất'!AI70+'[2]Xã Ninh Phúc'!AI70+'[2]Xã Ninh Tiến'!AI70+'[2]Xã Song An'!AI70+'[2]Xã Song Lãng'!AI70+'[2]Xã Tam Quang'!AI70+'[2]Xã Tân Hòa'!AI70+'[2]Xã Tân Lập'!AI70+'[2]Xã Tân Phong'!AI70+'[2]Xã Trung An'!AI70+'[2]Xã Tự Tân'!AI70+'[2]Xã Việt Hùng'!AI70+'[2]Xã Việt Thuận'!AI70+'[2]Xã Vũ Đoài'!AI70+'[2]Xã Vũ Hội'!AI70+'[2]Xã Vũ Tiến'!AI70+'[2]Xã Vũ Vân'!AI70+'[2]Xã Vũ Vinh'!AI70+'[2]Xã Xuân Hòa'!AI70</f>
        <v>0</v>
      </c>
      <c r="AJ70" s="129">
        <f t="shared" si="30"/>
        <v>0.76390000000000002</v>
      </c>
      <c r="AK70" s="130">
        <f>'[2]Phường 1'!AK70+'[2]Phường 2'!AK70+'[2]Phường 3'!AK70+'[2]Phường An Đôn'!AK70+'[2]Xã Hải Lệ'!AK70+'[2]Phường Ninh Phong'!AK70+'[2]Phường Ninh Sơn'!AK70+'[2]Phường Phúc Thành'!AK70+'[2]Phường Tân Thành'!AK70+'[2]Phường Thanh Bình'!AK70+'[2]Phường Vân Giang'!AK70+'[2]Xã Ninh Nhất'!AK70+'[2]Xã Ninh Phúc'!AK70+'[2]Xã Ninh Tiến'!AK70+'[2]Xã Song An'!AK70+'[2]Xã Song Lãng'!AK70+'[2]Xã Tam Quang'!AK70+'[2]Xã Tân Hòa'!AK70+'[2]Xã Tân Lập'!AK70+'[2]Xã Tân Phong'!AK70+'[2]Xã Trung An'!AK70+'[2]Xã Tự Tân'!AK70+'[2]Xã Việt Hùng'!AK70+'[2]Xã Việt Thuận'!AK70+'[2]Xã Vũ Đoài'!AK70+'[2]Xã Vũ Hội'!AK70+'[2]Xã Vũ Tiến'!AK70+'[2]Xã Vũ Vân'!AK70+'[2]Xã Vũ Vinh'!AK70+'[2]Xã Xuân Hòa'!AK70</f>
        <v>0</v>
      </c>
      <c r="AL70" s="130">
        <f>'[2]Phường 1'!AL70+'[2]Phường 2'!AL70+'[2]Phường 3'!AL70+'[2]Phường An Đôn'!AL70+'[2]Xã Hải Lệ'!AL70+'[2]Phường Ninh Phong'!AL70+'[2]Phường Ninh Sơn'!AL70+'[2]Phường Phúc Thành'!AL70+'[2]Phường Tân Thành'!AL70+'[2]Phường Thanh Bình'!AL70+'[2]Phường Vân Giang'!AL70+'[2]Xã Ninh Nhất'!AL70+'[2]Xã Ninh Phúc'!AL70+'[2]Xã Ninh Tiến'!AL70+'[2]Xã Song An'!AL70+'[2]Xã Song Lãng'!AL70+'[2]Xã Tam Quang'!AL70+'[2]Xã Tân Hòa'!AL70+'[2]Xã Tân Lập'!AL70+'[2]Xã Tân Phong'!AL70+'[2]Xã Trung An'!AL70+'[2]Xã Tự Tân'!AL70+'[2]Xã Việt Hùng'!AL70+'[2]Xã Việt Thuận'!AL70+'[2]Xã Vũ Đoài'!AL70+'[2]Xã Vũ Hội'!AL70+'[2]Xã Vũ Tiến'!AL70+'[2]Xã Vũ Vân'!AL70+'[2]Xã Vũ Vinh'!AL70+'[2]Xã Xuân Hòa'!AL70</f>
        <v>0.64390000000000003</v>
      </c>
      <c r="AM70" s="130">
        <f>'[2]Phường 1'!AM70+'[2]Phường 2'!AM70+'[2]Phường 3'!AM70+'[2]Phường An Đôn'!AM70+'[2]Xã Hải Lệ'!AM70+'[2]Phường Ninh Phong'!AM70+'[2]Phường Ninh Sơn'!AM70+'[2]Phường Phúc Thành'!AM70+'[2]Phường Tân Thành'!AM70+'[2]Phường Thanh Bình'!AM70+'[2]Phường Vân Giang'!AM70+'[2]Xã Ninh Nhất'!AM70+'[2]Xã Ninh Phúc'!AM70+'[2]Xã Ninh Tiến'!AM70+'[2]Xã Song An'!AM70+'[2]Xã Song Lãng'!AM70+'[2]Xã Tam Quang'!AM70+'[2]Xã Tân Hòa'!AM70+'[2]Xã Tân Lập'!AM70+'[2]Xã Tân Phong'!AM70+'[2]Xã Trung An'!AM70+'[2]Xã Tự Tân'!AM70+'[2]Xã Việt Hùng'!AM70+'[2]Xã Việt Thuận'!AM70+'[2]Xã Vũ Đoài'!AM70+'[2]Xã Vũ Hội'!AM70+'[2]Xã Vũ Tiến'!AM70+'[2]Xã Vũ Vân'!AM70+'[2]Xã Vũ Vinh'!AM70+'[2]Xã Xuân Hòa'!AM70</f>
        <v>0</v>
      </c>
      <c r="AN70" s="130">
        <f>'[2]Phường 1'!AN70+'[2]Phường 2'!AN70+'[2]Phường 3'!AN70+'[2]Phường An Đôn'!AN70+'[2]Xã Hải Lệ'!AN70+'[2]Phường Ninh Phong'!AN70+'[2]Phường Ninh Sơn'!AN70+'[2]Phường Phúc Thành'!AN70+'[2]Phường Tân Thành'!AN70+'[2]Phường Thanh Bình'!AN70+'[2]Phường Vân Giang'!AN70+'[2]Xã Ninh Nhất'!AN70+'[2]Xã Ninh Phúc'!AN70+'[2]Xã Ninh Tiến'!AN70+'[2]Xã Song An'!AN70+'[2]Xã Song Lãng'!AN70+'[2]Xã Tam Quang'!AN70+'[2]Xã Tân Hòa'!AN70+'[2]Xã Tân Lập'!AN70+'[2]Xã Tân Phong'!AN70+'[2]Xã Trung An'!AN70+'[2]Xã Tự Tân'!AN70+'[2]Xã Việt Hùng'!AN70+'[2]Xã Việt Thuận'!AN70+'[2]Xã Vũ Đoài'!AN70+'[2]Xã Vũ Hội'!AN70+'[2]Xã Vũ Tiến'!AN70+'[2]Xã Vũ Vân'!AN70+'[2]Xã Vũ Vinh'!AN70+'[2]Xã Xuân Hòa'!AN70</f>
        <v>0.12</v>
      </c>
      <c r="AO70" s="130">
        <f>'[2]Phường 1'!AO70+'[2]Phường 2'!AO70+'[2]Phường 3'!AO70+'[2]Phường An Đôn'!AO70+'[2]Xã Hải Lệ'!AO70+'[2]Phường Ninh Phong'!AO70+'[2]Phường Ninh Sơn'!AO70+'[2]Phường Phúc Thành'!AO70+'[2]Phường Tân Thành'!AO70+'[2]Phường Thanh Bình'!AO70+'[2]Phường Vân Giang'!AO70+'[2]Xã Ninh Nhất'!AO70+'[2]Xã Ninh Phúc'!AO70+'[2]Xã Ninh Tiến'!AO70+'[2]Xã Song An'!AO70+'[2]Xã Song Lãng'!AO70+'[2]Xã Tam Quang'!AO70+'[2]Xã Tân Hòa'!AO70+'[2]Xã Tân Lập'!AO70+'[2]Xã Tân Phong'!AO70+'[2]Xã Trung An'!AO70+'[2]Xã Tự Tân'!AO70+'[2]Xã Việt Hùng'!AO70+'[2]Xã Việt Thuận'!AO70+'[2]Xã Vũ Đoài'!AO70+'[2]Xã Vũ Hội'!AO70+'[2]Xã Vũ Tiến'!AO70+'[2]Xã Vũ Vân'!AO70+'[2]Xã Vũ Vinh'!AO70+'[2]Xã Xuân Hòa'!AO70</f>
        <v>0</v>
      </c>
      <c r="AP70" s="130">
        <f>'[2]Phường 1'!AP70+'[2]Phường 2'!AP70+'[2]Phường 3'!AP70+'[2]Phường An Đôn'!AP70+'[2]Xã Hải Lệ'!AP70+'[2]Phường Ninh Phong'!AP70+'[2]Phường Ninh Sơn'!AP70+'[2]Phường Phúc Thành'!AP70+'[2]Phường Tân Thành'!AP70+'[2]Phường Thanh Bình'!AP70+'[2]Phường Vân Giang'!AP70+'[2]Xã Ninh Nhất'!AP70+'[2]Xã Ninh Phúc'!AP70+'[2]Xã Ninh Tiến'!AP70+'[2]Xã Song An'!AP70+'[2]Xã Song Lãng'!AP70+'[2]Xã Tam Quang'!AP70+'[2]Xã Tân Hòa'!AP70+'[2]Xã Tân Lập'!AP70+'[2]Xã Tân Phong'!AP70+'[2]Xã Trung An'!AP70+'[2]Xã Tự Tân'!AP70+'[2]Xã Việt Hùng'!AP70+'[2]Xã Việt Thuận'!AP70+'[2]Xã Vũ Đoài'!AP70+'[2]Xã Vũ Hội'!AP70+'[2]Xã Vũ Tiến'!AP70+'[2]Xã Vũ Vân'!AP70+'[2]Xã Vũ Vinh'!AP70+'[2]Xã Xuân Hòa'!AP70</f>
        <v>0</v>
      </c>
      <c r="AQ70" s="129">
        <f>SUM(AR70:BA70)</f>
        <v>1.9</v>
      </c>
      <c r="AR70" s="130">
        <f>'[2]Phường 1'!AR70+'[2]Phường 2'!AR70+'[2]Phường 3'!AR70+'[2]Phường An Đôn'!AR70+'[2]Xã Hải Lệ'!AR70+'[2]Phường Ninh Phong'!AR70+'[2]Phường Ninh Sơn'!AR70+'[2]Phường Phúc Thành'!AR70+'[2]Phường Tân Thành'!AR70+'[2]Phường Thanh Bình'!AR70+'[2]Phường Vân Giang'!AR70+'[2]Xã Ninh Nhất'!AR70+'[2]Xã Ninh Phúc'!AR70+'[2]Xã Ninh Tiến'!AR70+'[2]Xã Song An'!AR70+'[2]Xã Song Lãng'!AR70+'[2]Xã Tam Quang'!AR70+'[2]Xã Tân Hòa'!AR70+'[2]Xã Tân Lập'!AR70+'[2]Xã Tân Phong'!AR70+'[2]Xã Trung An'!AR70+'[2]Xã Tự Tân'!AR70+'[2]Xã Việt Hùng'!AR70+'[2]Xã Việt Thuận'!AR70+'[2]Xã Vũ Đoài'!AR70+'[2]Xã Vũ Hội'!AR70+'[2]Xã Vũ Tiến'!AR70+'[2]Xã Vũ Vân'!AR70+'[2]Xã Vũ Vinh'!AR70+'[2]Xã Xuân Hòa'!AR70</f>
        <v>1.66</v>
      </c>
      <c r="AS70" s="130">
        <v>0</v>
      </c>
      <c r="AT70" s="130">
        <v>0</v>
      </c>
      <c r="AU70" s="130">
        <v>0</v>
      </c>
      <c r="AV70" s="130">
        <v>0</v>
      </c>
      <c r="AW70" s="130">
        <v>0</v>
      </c>
      <c r="AX70" s="130">
        <v>0</v>
      </c>
      <c r="AY70" s="130">
        <v>0</v>
      </c>
      <c r="AZ70" s="130">
        <v>0</v>
      </c>
      <c r="BA70" s="130">
        <v>0.24</v>
      </c>
      <c r="BB70" s="129">
        <v>0</v>
      </c>
      <c r="BC70" s="129">
        <v>0</v>
      </c>
      <c r="BD70" s="129">
        <v>0</v>
      </c>
      <c r="BE70" s="129">
        <v>0</v>
      </c>
      <c r="BF70" s="130">
        <v>0</v>
      </c>
      <c r="BG70" s="130">
        <v>0</v>
      </c>
      <c r="BH70" s="129">
        <v>0</v>
      </c>
      <c r="BI70" s="127">
        <v>0</v>
      </c>
      <c r="BJ70" s="130">
        <v>0</v>
      </c>
      <c r="BK70" s="143">
        <v>174.73052300000001</v>
      </c>
      <c r="BL70" s="130">
        <v>0</v>
      </c>
      <c r="BM70" s="130">
        <v>0</v>
      </c>
      <c r="BN70" s="130">
        <v>0</v>
      </c>
      <c r="BO70" s="129">
        <v>2.9615</v>
      </c>
      <c r="BP70" s="131">
        <v>-2.9615</v>
      </c>
      <c r="BQ70" s="131">
        <v>174.73052300000001</v>
      </c>
      <c r="BR70" s="92">
        <f>'17-CH'!$G70</f>
        <v>174.73052300000001</v>
      </c>
      <c r="BS70" s="116">
        <f t="shared" si="1"/>
        <v>0</v>
      </c>
    </row>
    <row r="71" spans="1:71" ht="21.6" customHeight="1">
      <c r="A71" s="152" t="s">
        <v>172</v>
      </c>
      <c r="B71" s="88" t="s">
        <v>173</v>
      </c>
      <c r="C71" s="153" t="s">
        <v>174</v>
      </c>
      <c r="D71" s="129">
        <f>'[2]01CH'!D71</f>
        <v>0</v>
      </c>
      <c r="E71" s="127">
        <f t="shared" si="28"/>
        <v>0</v>
      </c>
      <c r="F71" s="129">
        <f t="shared" si="14"/>
        <v>0</v>
      </c>
      <c r="G71" s="129">
        <f>'[2]Phường 1'!G71+'[2]Phường 2'!G71+'[2]Phường 3'!G71+'[2]Phường An Đôn'!G71+'[2]Xã Hải Lệ'!G71+'[2]Phường Ninh Phong'!G71+'[2]Phường Ninh Sơn'!G71+'[2]Phường Phúc Thành'!G71+'[2]Phường Tân Thành'!G71+'[2]Phường Thanh Bình'!G71+'[2]Phường Vân Giang'!G71+'[2]Xã Ninh Nhất'!G71+'[2]Xã Ninh Phúc'!G71+'[2]Xã Ninh Tiến'!G71+'[2]Xã Song An'!G71+'[2]Xã Song Lãng'!G71+'[2]Xã Tam Quang'!G71+'[2]Xã Tân Hòa'!G71+'[2]Xã Tân Lập'!G71+'[2]Xã Tân Phong'!G71+'[2]Xã Trung An'!G71+'[2]Xã Tự Tân'!G71+'[2]Xã Việt Hùng'!G71+'[2]Xã Việt Thuận'!G71+'[2]Xã Vũ Đoài'!G71+'[2]Xã Vũ Hội'!G71+'[2]Xã Vũ Tiến'!G71+'[2]Xã Vũ Vân'!G71+'[2]Xã Vũ Vinh'!G71+'[2]Xã Xuân Hòa'!G71</f>
        <v>0</v>
      </c>
      <c r="H71" s="129">
        <f>'[2]Phường 1'!H71+'[2]Phường 2'!H71+'[2]Phường 3'!H71+'[2]Phường An Đôn'!H71+'[2]Xã Hải Lệ'!H71+'[2]Phường Ninh Phong'!H71+'[2]Phường Ninh Sơn'!H71+'[2]Phường Phúc Thành'!H71+'[2]Phường Tân Thành'!H71+'[2]Phường Thanh Bình'!H71+'[2]Phường Vân Giang'!H71+'[2]Xã Ninh Nhất'!H71+'[2]Xã Ninh Phúc'!H71+'[2]Xã Ninh Tiến'!H71+'[2]Xã Song An'!H71+'[2]Xã Song Lãng'!H71+'[2]Xã Tam Quang'!H71+'[2]Xã Tân Hòa'!H71+'[2]Xã Tân Lập'!H71+'[2]Xã Tân Phong'!H71+'[2]Xã Trung An'!H71+'[2]Xã Tự Tân'!H71+'[2]Xã Việt Hùng'!H71+'[2]Xã Việt Thuận'!H71+'[2]Xã Vũ Đoài'!H71+'[2]Xã Vũ Hội'!H71+'[2]Xã Vũ Tiến'!H71+'[2]Xã Vũ Vân'!H71+'[2]Xã Vũ Vinh'!H71+'[2]Xã Xuân Hòa'!H71</f>
        <v>0</v>
      </c>
      <c r="I71" s="129">
        <f>'[2]Phường 1'!I71+'[2]Phường 2'!I71+'[2]Phường 3'!I71+'[2]Phường An Đôn'!I71+'[2]Xã Hải Lệ'!I71+'[2]Phường Ninh Phong'!I71+'[2]Phường Ninh Sơn'!I71+'[2]Phường Phúc Thành'!I71+'[2]Phường Tân Thành'!I71+'[2]Phường Thanh Bình'!I71+'[2]Phường Vân Giang'!I71+'[2]Xã Ninh Nhất'!I71+'[2]Xã Ninh Phúc'!I71+'[2]Xã Ninh Tiến'!I71+'[2]Xã Song An'!I71+'[2]Xã Song Lãng'!I71+'[2]Xã Tam Quang'!I71+'[2]Xã Tân Hòa'!I71+'[2]Xã Tân Lập'!I71+'[2]Xã Tân Phong'!I71+'[2]Xã Trung An'!I71+'[2]Xã Tự Tân'!I71+'[2]Xã Việt Hùng'!I71+'[2]Xã Việt Thuận'!I71+'[2]Xã Vũ Đoài'!I71+'[2]Xã Vũ Hội'!I71+'[2]Xã Vũ Tiến'!I71+'[2]Xã Vũ Vân'!I71+'[2]Xã Vũ Vinh'!I71+'[2]Xã Xuân Hòa'!I71</f>
        <v>0</v>
      </c>
      <c r="J71" s="129">
        <f>'[2]Phường 1'!J71+'[2]Phường 2'!J71+'[2]Phường 3'!J71+'[2]Phường An Đôn'!J71+'[2]Xã Hải Lệ'!J71+'[2]Phường Ninh Phong'!J71+'[2]Phường Ninh Sơn'!J71+'[2]Phường Phúc Thành'!J71+'[2]Phường Tân Thành'!J71+'[2]Phường Thanh Bình'!J71+'[2]Phường Vân Giang'!J71+'[2]Xã Ninh Nhất'!J71+'[2]Xã Ninh Phúc'!J71+'[2]Xã Ninh Tiến'!J71+'[2]Xã Song An'!J71+'[2]Xã Song Lãng'!J71+'[2]Xã Tam Quang'!J71+'[2]Xã Tân Hòa'!J71+'[2]Xã Tân Lập'!J71+'[2]Xã Tân Phong'!J71+'[2]Xã Trung An'!J71+'[2]Xã Tự Tân'!J71+'[2]Xã Việt Hùng'!J71+'[2]Xã Việt Thuận'!J71+'[2]Xã Vũ Đoài'!J71+'[2]Xã Vũ Hội'!J71+'[2]Xã Vũ Tiến'!J71+'[2]Xã Vũ Vân'!J71+'[2]Xã Vũ Vinh'!J71+'[2]Xã Xuân Hòa'!J71</f>
        <v>0</v>
      </c>
      <c r="K71" s="129">
        <f>'[2]Phường 1'!K71+'[2]Phường 2'!K71+'[2]Phường 3'!K71+'[2]Phường An Đôn'!K71+'[2]Xã Hải Lệ'!K71+'[2]Phường Ninh Phong'!K71+'[2]Phường Ninh Sơn'!K71+'[2]Phường Phúc Thành'!K71+'[2]Phường Tân Thành'!K71+'[2]Phường Thanh Bình'!K71+'[2]Phường Vân Giang'!K71+'[2]Xã Ninh Nhất'!K71+'[2]Xã Ninh Phúc'!K71+'[2]Xã Ninh Tiến'!K71+'[2]Xã Song An'!K71+'[2]Xã Song Lãng'!K71+'[2]Xã Tam Quang'!K71+'[2]Xã Tân Hòa'!K71+'[2]Xã Tân Lập'!K71+'[2]Xã Tân Phong'!K71+'[2]Xã Trung An'!K71+'[2]Xã Tự Tân'!K71+'[2]Xã Việt Hùng'!K71+'[2]Xã Việt Thuận'!K71+'[2]Xã Vũ Đoài'!K71+'[2]Xã Vũ Hội'!K71+'[2]Xã Vũ Tiến'!K71+'[2]Xã Vũ Vân'!K71+'[2]Xã Vũ Vinh'!K71+'[2]Xã Xuân Hòa'!K71</f>
        <v>0</v>
      </c>
      <c r="L71" s="129">
        <f>'[2]Phường 1'!L71+'[2]Phường 2'!L71+'[2]Phường 3'!L71+'[2]Phường An Đôn'!L71+'[2]Xã Hải Lệ'!L71+'[2]Phường Ninh Phong'!L71+'[2]Phường Ninh Sơn'!L71+'[2]Phường Phúc Thành'!L71+'[2]Phường Tân Thành'!L71+'[2]Phường Thanh Bình'!L71+'[2]Phường Vân Giang'!L71+'[2]Xã Ninh Nhất'!L71+'[2]Xã Ninh Phúc'!L71+'[2]Xã Ninh Tiến'!L71+'[2]Xã Song An'!L71+'[2]Xã Song Lãng'!L71+'[2]Xã Tam Quang'!L71+'[2]Xã Tân Hòa'!L71+'[2]Xã Tân Lập'!L71+'[2]Xã Tân Phong'!L71+'[2]Xã Trung An'!L71+'[2]Xã Tự Tân'!L71+'[2]Xã Việt Hùng'!L71+'[2]Xã Việt Thuận'!L71+'[2]Xã Vũ Đoài'!L71+'[2]Xã Vũ Hội'!L71+'[2]Xã Vũ Tiến'!L71+'[2]Xã Vũ Vân'!L71+'[2]Xã Vũ Vinh'!L71+'[2]Xã Xuân Hòa'!L71</f>
        <v>0</v>
      </c>
      <c r="M71" s="129">
        <f>'[2]Phường 1'!M71+'[2]Phường 2'!M71+'[2]Phường 3'!M71+'[2]Phường An Đôn'!M71+'[2]Xã Hải Lệ'!M71+'[2]Phường Ninh Phong'!M71+'[2]Phường Ninh Sơn'!M71+'[2]Phường Phúc Thành'!M71+'[2]Phường Tân Thành'!M71+'[2]Phường Thanh Bình'!M71+'[2]Phường Vân Giang'!M71+'[2]Xã Ninh Nhất'!M71+'[2]Xã Ninh Phúc'!M71+'[2]Xã Ninh Tiến'!M71+'[2]Xã Song An'!M71+'[2]Xã Song Lãng'!M71+'[2]Xã Tam Quang'!M71+'[2]Xã Tân Hòa'!M71+'[2]Xã Tân Lập'!M71+'[2]Xã Tân Phong'!M71+'[2]Xã Trung An'!M71+'[2]Xã Tự Tân'!M71+'[2]Xã Việt Hùng'!M71+'[2]Xã Việt Thuận'!M71+'[2]Xã Vũ Đoài'!M71+'[2]Xã Vũ Hội'!M71+'[2]Xã Vũ Tiến'!M71+'[2]Xã Vũ Vân'!M71+'[2]Xã Vũ Vinh'!M71+'[2]Xã Xuân Hòa'!M71</f>
        <v>0</v>
      </c>
      <c r="N71" s="130">
        <f>'[2]Phường 1'!N71+'[2]Phường 2'!N71+'[2]Phường 3'!N71+'[2]Phường An Đôn'!N71+'[2]Xã Hải Lệ'!N71+'[2]Phường Ninh Phong'!N71+'[2]Phường Ninh Sơn'!N71+'[2]Phường Phúc Thành'!N71+'[2]Phường Tân Thành'!N71+'[2]Phường Thanh Bình'!N71+'[2]Phường Vân Giang'!N71+'[2]Xã Ninh Nhất'!N71+'[2]Xã Ninh Phúc'!N71+'[2]Xã Ninh Tiến'!N71+'[2]Xã Song An'!N71+'[2]Xã Song Lãng'!N71+'[2]Xã Tam Quang'!N71+'[2]Xã Tân Hòa'!N71+'[2]Xã Tân Lập'!N71+'[2]Xã Tân Phong'!N71+'[2]Xã Trung An'!N71+'[2]Xã Tự Tân'!N71+'[2]Xã Việt Hùng'!N71+'[2]Xã Việt Thuận'!N71+'[2]Xã Vũ Đoài'!N71+'[2]Xã Vũ Hội'!N71+'[2]Xã Vũ Tiến'!N71+'[2]Xã Vũ Vân'!N71+'[2]Xã Vũ Vinh'!N71+'[2]Xã Xuân Hòa'!N71</f>
        <v>0</v>
      </c>
      <c r="O71" s="129">
        <f>'[2]Phường 1'!O71+'[2]Phường 2'!O71+'[2]Phường 3'!O71+'[2]Phường An Đôn'!O71+'[2]Xã Hải Lệ'!O71+'[2]Phường Ninh Phong'!O71+'[2]Phường Ninh Sơn'!O71+'[2]Phường Phúc Thành'!O71+'[2]Phường Tân Thành'!O71+'[2]Phường Thanh Bình'!O71+'[2]Phường Vân Giang'!O71+'[2]Xã Ninh Nhất'!O71+'[2]Xã Ninh Phúc'!O71+'[2]Xã Ninh Tiến'!O71+'[2]Xã Song An'!O71+'[2]Xã Song Lãng'!O71+'[2]Xã Tam Quang'!O71+'[2]Xã Tân Hòa'!O71+'[2]Xã Tân Lập'!O71+'[2]Xã Tân Phong'!O71+'[2]Xã Trung An'!O71+'[2]Xã Tự Tân'!O71+'[2]Xã Việt Hùng'!O71+'[2]Xã Việt Thuận'!O71+'[2]Xã Vũ Đoài'!O71+'[2]Xã Vũ Hội'!O71+'[2]Xã Vũ Tiến'!O71+'[2]Xã Vũ Vân'!O71+'[2]Xã Vũ Vinh'!O71+'[2]Xã Xuân Hòa'!O71</f>
        <v>0</v>
      </c>
      <c r="P71" s="129">
        <f>'[2]Phường 1'!P71+'[2]Phường 2'!P71+'[2]Phường 3'!P71+'[2]Phường An Đôn'!P71+'[2]Xã Hải Lệ'!P71+'[2]Phường Ninh Phong'!P71+'[2]Phường Ninh Sơn'!P71+'[2]Phường Phúc Thành'!P71+'[2]Phường Tân Thành'!P71+'[2]Phường Thanh Bình'!P71+'[2]Phường Vân Giang'!P71+'[2]Xã Ninh Nhất'!P71+'[2]Xã Ninh Phúc'!P71+'[2]Xã Ninh Tiến'!P71+'[2]Xã Song An'!P71+'[2]Xã Song Lãng'!P71+'[2]Xã Tam Quang'!P71+'[2]Xã Tân Hòa'!P71+'[2]Xã Tân Lập'!P71+'[2]Xã Tân Phong'!P71+'[2]Xã Trung An'!P71+'[2]Xã Tự Tân'!P71+'[2]Xã Việt Hùng'!P71+'[2]Xã Việt Thuận'!P71+'[2]Xã Vũ Đoài'!P71+'[2]Xã Vũ Hội'!P71+'[2]Xã Vũ Tiến'!P71+'[2]Xã Vũ Vân'!P71+'[2]Xã Vũ Vinh'!P71+'[2]Xã Xuân Hòa'!P71</f>
        <v>0</v>
      </c>
      <c r="Q71" s="129">
        <f>'[2]Phường 1'!Q71+'[2]Phường 2'!Q71+'[2]Phường 3'!Q71+'[2]Phường An Đôn'!Q71+'[2]Xã Hải Lệ'!Q71+'[2]Phường Ninh Phong'!Q71+'[2]Phường Ninh Sơn'!Q71+'[2]Phường Phúc Thành'!Q71+'[2]Phường Tân Thành'!Q71+'[2]Phường Thanh Bình'!Q71+'[2]Phường Vân Giang'!Q71+'[2]Xã Ninh Nhất'!Q71+'[2]Xã Ninh Phúc'!Q71+'[2]Xã Ninh Tiến'!Q71+'[2]Xã Song An'!Q71+'[2]Xã Song Lãng'!Q71+'[2]Xã Tam Quang'!Q71+'[2]Xã Tân Hòa'!Q71+'[2]Xã Tân Lập'!Q71+'[2]Xã Tân Phong'!Q71+'[2]Xã Trung An'!Q71+'[2]Xã Tự Tân'!Q71+'[2]Xã Việt Hùng'!Q71+'[2]Xã Việt Thuận'!Q71+'[2]Xã Vũ Đoài'!Q71+'[2]Xã Vũ Hội'!Q71+'[2]Xã Vũ Tiến'!Q71+'[2]Xã Vũ Vân'!Q71+'[2]Xã Vũ Vinh'!Q71+'[2]Xã Xuân Hòa'!Q71</f>
        <v>0</v>
      </c>
      <c r="R71" s="129">
        <f>'[2]Phường 1'!R71+'[2]Phường 2'!R71+'[2]Phường 3'!R71+'[2]Phường An Đôn'!R71+'[2]Xã Hải Lệ'!R71+'[2]Phường Ninh Phong'!R71+'[2]Phường Ninh Sơn'!R71+'[2]Phường Phúc Thành'!R71+'[2]Phường Tân Thành'!R71+'[2]Phường Thanh Bình'!R71+'[2]Phường Vân Giang'!R71+'[2]Xã Ninh Nhất'!R71+'[2]Xã Ninh Phúc'!R71+'[2]Xã Ninh Tiến'!R71+'[2]Xã Song An'!R71+'[2]Xã Song Lãng'!R71+'[2]Xã Tam Quang'!R71+'[2]Xã Tân Hòa'!R71+'[2]Xã Tân Lập'!R71+'[2]Xã Tân Phong'!R71+'[2]Xã Trung An'!R71+'[2]Xã Tự Tân'!R71+'[2]Xã Việt Hùng'!R71+'[2]Xã Việt Thuận'!R71+'[2]Xã Vũ Đoài'!R71+'[2]Xã Vũ Hội'!R71+'[2]Xã Vũ Tiến'!R71+'[2]Xã Vũ Vân'!R71+'[2]Xã Vũ Vinh'!R71+'[2]Xã Xuân Hòa'!R71</f>
        <v>0</v>
      </c>
      <c r="S71" s="127">
        <f>SUM(T71:X71)+Y71+AJ71+AQ71+BB71+BC71+BD71+BE71+BH71</f>
        <v>0</v>
      </c>
      <c r="T71" s="129">
        <f>'[2]Phường 1'!T71+'[2]Phường 2'!T71+'[2]Phường 3'!T71+'[2]Phường An Đôn'!T71+'[2]Xã Hải Lệ'!T71+'[2]Phường Ninh Phong'!T71+'[2]Phường Ninh Sơn'!T71+'[2]Phường Phúc Thành'!T71+'[2]Phường Tân Thành'!T71+'[2]Phường Thanh Bình'!T71+'[2]Phường Vân Giang'!T71+'[2]Xã Ninh Nhất'!T71+'[2]Xã Ninh Phúc'!T71+'[2]Xã Ninh Tiến'!T71+'[2]Xã Song An'!T71+'[2]Xã Song Lãng'!T71+'[2]Xã Tam Quang'!T71+'[2]Xã Tân Hòa'!T71+'[2]Xã Tân Lập'!T71+'[2]Xã Tân Phong'!T71+'[2]Xã Trung An'!T71+'[2]Xã Tự Tân'!T71+'[2]Xã Việt Hùng'!T71+'[2]Xã Việt Thuận'!T71+'[2]Xã Vũ Đoài'!T71+'[2]Xã Vũ Hội'!T71+'[2]Xã Vũ Tiến'!T71+'[2]Xã Vũ Vân'!T71+'[2]Xã Vũ Vinh'!T71+'[2]Xã Xuân Hòa'!T71</f>
        <v>0</v>
      </c>
      <c r="U71" s="129">
        <f>'[2]Phường 1'!U71+'[2]Phường 2'!U71+'[2]Phường 3'!U71+'[2]Phường An Đôn'!U71+'[2]Xã Hải Lệ'!U71+'[2]Phường Ninh Phong'!U71+'[2]Phường Ninh Sơn'!U71+'[2]Phường Phúc Thành'!U71+'[2]Phường Tân Thành'!U71+'[2]Phường Thanh Bình'!U71+'[2]Phường Vân Giang'!U71+'[2]Xã Ninh Nhất'!U71+'[2]Xã Ninh Phúc'!U71+'[2]Xã Ninh Tiến'!U71+'[2]Xã Song An'!U71+'[2]Xã Song Lãng'!U71+'[2]Xã Tam Quang'!U71+'[2]Xã Tân Hòa'!U71+'[2]Xã Tân Lập'!U71+'[2]Xã Tân Phong'!U71+'[2]Xã Trung An'!U71+'[2]Xã Tự Tân'!U71+'[2]Xã Việt Hùng'!U71+'[2]Xã Việt Thuận'!U71+'[2]Xã Vũ Đoài'!U71+'[2]Xã Vũ Hội'!U71+'[2]Xã Vũ Tiến'!U71+'[2]Xã Vũ Vân'!U71+'[2]Xã Vũ Vinh'!U71+'[2]Xã Xuân Hòa'!U71</f>
        <v>0</v>
      </c>
      <c r="V71" s="129">
        <f>'[2]Phường 1'!V71+'[2]Phường 2'!V71+'[2]Phường 3'!V71+'[2]Phường An Đôn'!V71+'[2]Xã Hải Lệ'!V71+'[2]Phường Ninh Phong'!V71+'[2]Phường Ninh Sơn'!V71+'[2]Phường Phúc Thành'!V71+'[2]Phường Tân Thành'!V71+'[2]Phường Thanh Bình'!V71+'[2]Phường Vân Giang'!V71+'[2]Xã Ninh Nhất'!V71+'[2]Xã Ninh Phúc'!V71+'[2]Xã Ninh Tiến'!V71+'[2]Xã Song An'!V71+'[2]Xã Song Lãng'!V71+'[2]Xã Tam Quang'!V71+'[2]Xã Tân Hòa'!V71+'[2]Xã Tân Lập'!V71+'[2]Xã Tân Phong'!V71+'[2]Xã Trung An'!V71+'[2]Xã Tự Tân'!V71+'[2]Xã Việt Hùng'!V71+'[2]Xã Việt Thuận'!V71+'[2]Xã Vũ Đoài'!V71+'[2]Xã Vũ Hội'!V71+'[2]Xã Vũ Tiến'!V71+'[2]Xã Vũ Vân'!V71+'[2]Xã Vũ Vinh'!V71+'[2]Xã Xuân Hòa'!V71</f>
        <v>0</v>
      </c>
      <c r="W71" s="129">
        <f>'[2]Phường 1'!W71+'[2]Phường 2'!W71+'[2]Phường 3'!W71+'[2]Phường An Đôn'!W71+'[2]Xã Hải Lệ'!W71+'[2]Phường Ninh Phong'!W71+'[2]Phường Ninh Sơn'!W71+'[2]Phường Phúc Thành'!W71+'[2]Phường Tân Thành'!W71+'[2]Phường Thanh Bình'!W71+'[2]Phường Vân Giang'!W71+'[2]Xã Ninh Nhất'!W71+'[2]Xã Ninh Phúc'!W71+'[2]Xã Ninh Tiến'!W71+'[2]Xã Song An'!W71+'[2]Xã Song Lãng'!W71+'[2]Xã Tam Quang'!W71+'[2]Xã Tân Hòa'!W71+'[2]Xã Tân Lập'!W71+'[2]Xã Tân Phong'!W71+'[2]Xã Trung An'!W71+'[2]Xã Tự Tân'!W71+'[2]Xã Việt Hùng'!W71+'[2]Xã Việt Thuận'!W71+'[2]Xã Vũ Đoài'!W71+'[2]Xã Vũ Hội'!W71+'[2]Xã Vũ Tiến'!W71+'[2]Xã Vũ Vân'!W71+'[2]Xã Vũ Vinh'!W71+'[2]Xã Xuân Hòa'!W71</f>
        <v>0</v>
      </c>
      <c r="X71" s="129">
        <f>'[2]Phường 1'!X71+'[2]Phường 2'!X71+'[2]Phường 3'!X71+'[2]Phường An Đôn'!X71+'[2]Xã Hải Lệ'!X71+'[2]Phường Ninh Phong'!X71+'[2]Phường Ninh Sơn'!X71+'[2]Phường Phúc Thành'!X71+'[2]Phường Tân Thành'!X71+'[2]Phường Thanh Bình'!X71+'[2]Phường Vân Giang'!X71+'[2]Xã Ninh Nhất'!X71+'[2]Xã Ninh Phúc'!X71+'[2]Xã Ninh Tiến'!X71+'[2]Xã Song An'!X71+'[2]Xã Song Lãng'!X71+'[2]Xã Tam Quang'!X71+'[2]Xã Tân Hòa'!X71+'[2]Xã Tân Lập'!X71+'[2]Xã Tân Phong'!X71+'[2]Xã Trung An'!X71+'[2]Xã Tự Tân'!X71+'[2]Xã Việt Hùng'!X71+'[2]Xã Việt Thuận'!X71+'[2]Xã Vũ Đoài'!X71+'[2]Xã Vũ Hội'!X71+'[2]Xã Vũ Tiến'!X71+'[2]Xã Vũ Vân'!X71+'[2]Xã Vũ Vinh'!X71+'[2]Xã Xuân Hòa'!X71</f>
        <v>0</v>
      </c>
      <c r="Y71" s="129">
        <f t="shared" si="29"/>
        <v>0</v>
      </c>
      <c r="Z71" s="130">
        <f>'[2]Phường 1'!Z71+'[2]Phường 2'!Z71+'[2]Phường 3'!Z71+'[2]Phường An Đôn'!Z71+'[2]Xã Hải Lệ'!Z71+'[2]Phường Ninh Phong'!Z71+'[2]Phường Ninh Sơn'!Z71+'[2]Phường Phúc Thành'!Z71+'[2]Phường Tân Thành'!Z71+'[2]Phường Thanh Bình'!Z71+'[2]Phường Vân Giang'!Z71+'[2]Xã Ninh Nhất'!Z71+'[2]Xã Ninh Phúc'!Z71+'[2]Xã Ninh Tiến'!Z71+'[2]Xã Song An'!Z71+'[2]Xã Song Lãng'!Z71+'[2]Xã Tam Quang'!Z71+'[2]Xã Tân Hòa'!Z71+'[2]Xã Tân Lập'!Z71+'[2]Xã Tân Phong'!Z71+'[2]Xã Trung An'!Z71+'[2]Xã Tự Tân'!Z71+'[2]Xã Việt Hùng'!Z71+'[2]Xã Việt Thuận'!Z71+'[2]Xã Vũ Đoài'!Z71+'[2]Xã Vũ Hội'!Z71+'[2]Xã Vũ Tiến'!Z71+'[2]Xã Vũ Vân'!Z71+'[2]Xã Vũ Vinh'!Z71+'[2]Xã Xuân Hòa'!Z71</f>
        <v>0</v>
      </c>
      <c r="AA71" s="130">
        <f>'[2]Phường 1'!AA71+'[2]Phường 2'!AA71+'[2]Phường 3'!AA71+'[2]Phường An Đôn'!AA71+'[2]Xã Hải Lệ'!AA71+'[2]Phường Ninh Phong'!AA71+'[2]Phường Ninh Sơn'!AA71+'[2]Phường Phúc Thành'!AA71+'[2]Phường Tân Thành'!AA71+'[2]Phường Thanh Bình'!AA71+'[2]Phường Vân Giang'!AA71+'[2]Xã Ninh Nhất'!AA71+'[2]Xã Ninh Phúc'!AA71+'[2]Xã Ninh Tiến'!AA71+'[2]Xã Song An'!AA71+'[2]Xã Song Lãng'!AA71+'[2]Xã Tam Quang'!AA71+'[2]Xã Tân Hòa'!AA71+'[2]Xã Tân Lập'!AA71+'[2]Xã Tân Phong'!AA71+'[2]Xã Trung An'!AA71+'[2]Xã Tự Tân'!AA71+'[2]Xã Việt Hùng'!AA71+'[2]Xã Việt Thuận'!AA71+'[2]Xã Vũ Đoài'!AA71+'[2]Xã Vũ Hội'!AA71+'[2]Xã Vũ Tiến'!AA71+'[2]Xã Vũ Vân'!AA71+'[2]Xã Vũ Vinh'!AA71+'[2]Xã Xuân Hòa'!AA71</f>
        <v>0</v>
      </c>
      <c r="AB71" s="130">
        <f>'[2]Phường 1'!AB71+'[2]Phường 2'!AB71+'[2]Phường 3'!AB71+'[2]Phường An Đôn'!AB71+'[2]Xã Hải Lệ'!AB71+'[2]Phường Ninh Phong'!AB71+'[2]Phường Ninh Sơn'!AB71+'[2]Phường Phúc Thành'!AB71+'[2]Phường Tân Thành'!AB71+'[2]Phường Thanh Bình'!AB71+'[2]Phường Vân Giang'!AB71+'[2]Xã Ninh Nhất'!AB71+'[2]Xã Ninh Phúc'!AB71+'[2]Xã Ninh Tiến'!AB71+'[2]Xã Song An'!AB71+'[2]Xã Song Lãng'!AB71+'[2]Xã Tam Quang'!AB71+'[2]Xã Tân Hòa'!AB71+'[2]Xã Tân Lập'!AB71+'[2]Xã Tân Phong'!AB71+'[2]Xã Trung An'!AB71+'[2]Xã Tự Tân'!AB71+'[2]Xã Việt Hùng'!AB71+'[2]Xã Việt Thuận'!AB71+'[2]Xã Vũ Đoài'!AB71+'[2]Xã Vũ Hội'!AB71+'[2]Xã Vũ Tiến'!AB71+'[2]Xã Vũ Vân'!AB71+'[2]Xã Vũ Vinh'!AB71+'[2]Xã Xuân Hòa'!AB71</f>
        <v>0</v>
      </c>
      <c r="AC71" s="130">
        <f>'[2]Phường 1'!AC71+'[2]Phường 2'!AC71+'[2]Phường 3'!AC71+'[2]Phường An Đôn'!AC71+'[2]Xã Hải Lệ'!AC71+'[2]Phường Ninh Phong'!AC71+'[2]Phường Ninh Sơn'!AC71+'[2]Phường Phúc Thành'!AC71+'[2]Phường Tân Thành'!AC71+'[2]Phường Thanh Bình'!AC71+'[2]Phường Vân Giang'!AC71+'[2]Xã Ninh Nhất'!AC71+'[2]Xã Ninh Phúc'!AC71+'[2]Xã Ninh Tiến'!AC71+'[2]Xã Song An'!AC71+'[2]Xã Song Lãng'!AC71+'[2]Xã Tam Quang'!AC71+'[2]Xã Tân Hòa'!AC71+'[2]Xã Tân Lập'!AC71+'[2]Xã Tân Phong'!AC71+'[2]Xã Trung An'!AC71+'[2]Xã Tự Tân'!AC71+'[2]Xã Việt Hùng'!AC71+'[2]Xã Việt Thuận'!AC71+'[2]Xã Vũ Đoài'!AC71+'[2]Xã Vũ Hội'!AC71+'[2]Xã Vũ Tiến'!AC71+'[2]Xã Vũ Vân'!AC71+'[2]Xã Vũ Vinh'!AC71+'[2]Xã Xuân Hòa'!AC71</f>
        <v>0</v>
      </c>
      <c r="AD71" s="130">
        <f>'[2]Phường 1'!AD71+'[2]Phường 2'!AD71+'[2]Phường 3'!AD71+'[2]Phường An Đôn'!AD71+'[2]Xã Hải Lệ'!AD71+'[2]Phường Ninh Phong'!AD71+'[2]Phường Ninh Sơn'!AD71+'[2]Phường Phúc Thành'!AD71+'[2]Phường Tân Thành'!AD71+'[2]Phường Thanh Bình'!AD71+'[2]Phường Vân Giang'!AD71+'[2]Xã Ninh Nhất'!AD71+'[2]Xã Ninh Phúc'!AD71+'[2]Xã Ninh Tiến'!AD71+'[2]Xã Song An'!AD71+'[2]Xã Song Lãng'!AD71+'[2]Xã Tam Quang'!AD71+'[2]Xã Tân Hòa'!AD71+'[2]Xã Tân Lập'!AD71+'[2]Xã Tân Phong'!AD71+'[2]Xã Trung An'!AD71+'[2]Xã Tự Tân'!AD71+'[2]Xã Việt Hùng'!AD71+'[2]Xã Việt Thuận'!AD71+'[2]Xã Vũ Đoài'!AD71+'[2]Xã Vũ Hội'!AD71+'[2]Xã Vũ Tiến'!AD71+'[2]Xã Vũ Vân'!AD71+'[2]Xã Vũ Vinh'!AD71+'[2]Xã Xuân Hòa'!AD71</f>
        <v>0</v>
      </c>
      <c r="AE71" s="130">
        <f>'[2]Phường 1'!AE71+'[2]Phường 2'!AE71+'[2]Phường 3'!AE71+'[2]Phường An Đôn'!AE71+'[2]Xã Hải Lệ'!AE71+'[2]Phường Ninh Phong'!AE71+'[2]Phường Ninh Sơn'!AE71+'[2]Phường Phúc Thành'!AE71+'[2]Phường Tân Thành'!AE71+'[2]Phường Thanh Bình'!AE71+'[2]Phường Vân Giang'!AE71+'[2]Xã Ninh Nhất'!AE71+'[2]Xã Ninh Phúc'!AE71+'[2]Xã Ninh Tiến'!AE71+'[2]Xã Song An'!AE71+'[2]Xã Song Lãng'!AE71+'[2]Xã Tam Quang'!AE71+'[2]Xã Tân Hòa'!AE71+'[2]Xã Tân Lập'!AE71+'[2]Xã Tân Phong'!AE71+'[2]Xã Trung An'!AE71+'[2]Xã Tự Tân'!AE71+'[2]Xã Việt Hùng'!AE71+'[2]Xã Việt Thuận'!AE71+'[2]Xã Vũ Đoài'!AE71+'[2]Xã Vũ Hội'!AE71+'[2]Xã Vũ Tiến'!AE71+'[2]Xã Vũ Vân'!AE71+'[2]Xã Vũ Vinh'!AE71+'[2]Xã Xuân Hòa'!AE71</f>
        <v>0</v>
      </c>
      <c r="AF71" s="130">
        <f>'[2]Phường 1'!AF71+'[2]Phường 2'!AF71+'[2]Phường 3'!AF71+'[2]Phường An Đôn'!AF71+'[2]Xã Hải Lệ'!AF71+'[2]Phường Ninh Phong'!AF71+'[2]Phường Ninh Sơn'!AF71+'[2]Phường Phúc Thành'!AF71+'[2]Phường Tân Thành'!AF71+'[2]Phường Thanh Bình'!AF71+'[2]Phường Vân Giang'!AF71+'[2]Xã Ninh Nhất'!AF71+'[2]Xã Ninh Phúc'!AF71+'[2]Xã Ninh Tiến'!AF71+'[2]Xã Song An'!AF71+'[2]Xã Song Lãng'!AF71+'[2]Xã Tam Quang'!AF71+'[2]Xã Tân Hòa'!AF71+'[2]Xã Tân Lập'!AF71+'[2]Xã Tân Phong'!AF71+'[2]Xã Trung An'!AF71+'[2]Xã Tự Tân'!AF71+'[2]Xã Việt Hùng'!AF71+'[2]Xã Việt Thuận'!AF71+'[2]Xã Vũ Đoài'!AF71+'[2]Xã Vũ Hội'!AF71+'[2]Xã Vũ Tiến'!AF71+'[2]Xã Vũ Vân'!AF71+'[2]Xã Vũ Vinh'!AF71+'[2]Xã Xuân Hòa'!AF71</f>
        <v>0</v>
      </c>
      <c r="AG71" s="130">
        <f>'[2]Phường 1'!AG71+'[2]Phường 2'!AG71+'[2]Phường 3'!AG71+'[2]Phường An Đôn'!AG71+'[2]Xã Hải Lệ'!AG71+'[2]Phường Ninh Phong'!AG71+'[2]Phường Ninh Sơn'!AG71+'[2]Phường Phúc Thành'!AG71+'[2]Phường Tân Thành'!AG71+'[2]Phường Thanh Bình'!AG71+'[2]Phường Vân Giang'!AG71+'[2]Xã Ninh Nhất'!AG71+'[2]Xã Ninh Phúc'!AG71+'[2]Xã Ninh Tiến'!AG71+'[2]Xã Song An'!AG71+'[2]Xã Song Lãng'!AG71+'[2]Xã Tam Quang'!AG71+'[2]Xã Tân Hòa'!AG71+'[2]Xã Tân Lập'!AG71+'[2]Xã Tân Phong'!AG71+'[2]Xã Trung An'!AG71+'[2]Xã Tự Tân'!AG71+'[2]Xã Việt Hùng'!AG71+'[2]Xã Việt Thuận'!AG71+'[2]Xã Vũ Đoài'!AG71+'[2]Xã Vũ Hội'!AG71+'[2]Xã Vũ Tiến'!AG71+'[2]Xã Vũ Vân'!AG71+'[2]Xã Vũ Vinh'!AG71+'[2]Xã Xuân Hòa'!AG71</f>
        <v>0</v>
      </c>
      <c r="AH71" s="130">
        <f>'[2]Phường 1'!AH71+'[2]Phường 2'!AH71+'[2]Phường 3'!AH71+'[2]Phường An Đôn'!AH71+'[2]Xã Hải Lệ'!AH71+'[2]Phường Ninh Phong'!AH71+'[2]Phường Ninh Sơn'!AH71+'[2]Phường Phúc Thành'!AH71+'[2]Phường Tân Thành'!AH71+'[2]Phường Thanh Bình'!AH71+'[2]Phường Vân Giang'!AH71+'[2]Xã Ninh Nhất'!AH71+'[2]Xã Ninh Phúc'!AH71+'[2]Xã Ninh Tiến'!AH71+'[2]Xã Song An'!AH71+'[2]Xã Song Lãng'!AH71+'[2]Xã Tam Quang'!AH71+'[2]Xã Tân Hòa'!AH71+'[2]Xã Tân Lập'!AH71+'[2]Xã Tân Phong'!AH71+'[2]Xã Trung An'!AH71+'[2]Xã Tự Tân'!AH71+'[2]Xã Việt Hùng'!AH71+'[2]Xã Việt Thuận'!AH71+'[2]Xã Vũ Đoài'!AH71+'[2]Xã Vũ Hội'!AH71+'[2]Xã Vũ Tiến'!AH71+'[2]Xã Vũ Vân'!AH71+'[2]Xã Vũ Vinh'!AH71+'[2]Xã Xuân Hòa'!AH71</f>
        <v>0</v>
      </c>
      <c r="AI71" s="130">
        <f>'[2]Phường 1'!AI71+'[2]Phường 2'!AI71+'[2]Phường 3'!AI71+'[2]Phường An Đôn'!AI71+'[2]Xã Hải Lệ'!AI71+'[2]Phường Ninh Phong'!AI71+'[2]Phường Ninh Sơn'!AI71+'[2]Phường Phúc Thành'!AI71+'[2]Phường Tân Thành'!AI71+'[2]Phường Thanh Bình'!AI71+'[2]Phường Vân Giang'!AI71+'[2]Xã Ninh Nhất'!AI71+'[2]Xã Ninh Phúc'!AI71+'[2]Xã Ninh Tiến'!AI71+'[2]Xã Song An'!AI71+'[2]Xã Song Lãng'!AI71+'[2]Xã Tam Quang'!AI71+'[2]Xã Tân Hòa'!AI71+'[2]Xã Tân Lập'!AI71+'[2]Xã Tân Phong'!AI71+'[2]Xã Trung An'!AI71+'[2]Xã Tự Tân'!AI71+'[2]Xã Việt Hùng'!AI71+'[2]Xã Việt Thuận'!AI71+'[2]Xã Vũ Đoài'!AI71+'[2]Xã Vũ Hội'!AI71+'[2]Xã Vũ Tiến'!AI71+'[2]Xã Vũ Vân'!AI71+'[2]Xã Vũ Vinh'!AI71+'[2]Xã Xuân Hòa'!AI71</f>
        <v>0</v>
      </c>
      <c r="AJ71" s="129">
        <f t="shared" si="30"/>
        <v>0</v>
      </c>
      <c r="AK71" s="130">
        <f>'[2]Phường 1'!AK71+'[2]Phường 2'!AK71+'[2]Phường 3'!AK71+'[2]Phường An Đôn'!AK71+'[2]Xã Hải Lệ'!AK71+'[2]Phường Ninh Phong'!AK71+'[2]Phường Ninh Sơn'!AK71+'[2]Phường Phúc Thành'!AK71+'[2]Phường Tân Thành'!AK71+'[2]Phường Thanh Bình'!AK71+'[2]Phường Vân Giang'!AK71+'[2]Xã Ninh Nhất'!AK71+'[2]Xã Ninh Phúc'!AK71+'[2]Xã Ninh Tiến'!AK71+'[2]Xã Song An'!AK71+'[2]Xã Song Lãng'!AK71+'[2]Xã Tam Quang'!AK71+'[2]Xã Tân Hòa'!AK71+'[2]Xã Tân Lập'!AK71+'[2]Xã Tân Phong'!AK71+'[2]Xã Trung An'!AK71+'[2]Xã Tự Tân'!AK71+'[2]Xã Việt Hùng'!AK71+'[2]Xã Việt Thuận'!AK71+'[2]Xã Vũ Đoài'!AK71+'[2]Xã Vũ Hội'!AK71+'[2]Xã Vũ Tiến'!AK71+'[2]Xã Vũ Vân'!AK71+'[2]Xã Vũ Vinh'!AK71+'[2]Xã Xuân Hòa'!AK71</f>
        <v>0</v>
      </c>
      <c r="AL71" s="130">
        <f>'[2]Phường 1'!AL71+'[2]Phường 2'!AL71+'[2]Phường 3'!AL71+'[2]Phường An Đôn'!AL71+'[2]Xã Hải Lệ'!AL71+'[2]Phường Ninh Phong'!AL71+'[2]Phường Ninh Sơn'!AL71+'[2]Phường Phúc Thành'!AL71+'[2]Phường Tân Thành'!AL71+'[2]Phường Thanh Bình'!AL71+'[2]Phường Vân Giang'!AL71+'[2]Xã Ninh Nhất'!AL71+'[2]Xã Ninh Phúc'!AL71+'[2]Xã Ninh Tiến'!AL71+'[2]Xã Song An'!AL71+'[2]Xã Song Lãng'!AL71+'[2]Xã Tam Quang'!AL71+'[2]Xã Tân Hòa'!AL71+'[2]Xã Tân Lập'!AL71+'[2]Xã Tân Phong'!AL71+'[2]Xã Trung An'!AL71+'[2]Xã Tự Tân'!AL71+'[2]Xã Việt Hùng'!AL71+'[2]Xã Việt Thuận'!AL71+'[2]Xã Vũ Đoài'!AL71+'[2]Xã Vũ Hội'!AL71+'[2]Xã Vũ Tiến'!AL71+'[2]Xã Vũ Vân'!AL71+'[2]Xã Vũ Vinh'!AL71+'[2]Xã Xuân Hòa'!AL71</f>
        <v>0</v>
      </c>
      <c r="AM71" s="130">
        <f>'[2]Phường 1'!AM71+'[2]Phường 2'!AM71+'[2]Phường 3'!AM71+'[2]Phường An Đôn'!AM71+'[2]Xã Hải Lệ'!AM71+'[2]Phường Ninh Phong'!AM71+'[2]Phường Ninh Sơn'!AM71+'[2]Phường Phúc Thành'!AM71+'[2]Phường Tân Thành'!AM71+'[2]Phường Thanh Bình'!AM71+'[2]Phường Vân Giang'!AM71+'[2]Xã Ninh Nhất'!AM71+'[2]Xã Ninh Phúc'!AM71+'[2]Xã Ninh Tiến'!AM71+'[2]Xã Song An'!AM71+'[2]Xã Song Lãng'!AM71+'[2]Xã Tam Quang'!AM71+'[2]Xã Tân Hòa'!AM71+'[2]Xã Tân Lập'!AM71+'[2]Xã Tân Phong'!AM71+'[2]Xã Trung An'!AM71+'[2]Xã Tự Tân'!AM71+'[2]Xã Việt Hùng'!AM71+'[2]Xã Việt Thuận'!AM71+'[2]Xã Vũ Đoài'!AM71+'[2]Xã Vũ Hội'!AM71+'[2]Xã Vũ Tiến'!AM71+'[2]Xã Vũ Vân'!AM71+'[2]Xã Vũ Vinh'!AM71+'[2]Xã Xuân Hòa'!AM71</f>
        <v>0</v>
      </c>
      <c r="AN71" s="130">
        <f>'[2]Phường 1'!AN71+'[2]Phường 2'!AN71+'[2]Phường 3'!AN71+'[2]Phường An Đôn'!AN71+'[2]Xã Hải Lệ'!AN71+'[2]Phường Ninh Phong'!AN71+'[2]Phường Ninh Sơn'!AN71+'[2]Phường Phúc Thành'!AN71+'[2]Phường Tân Thành'!AN71+'[2]Phường Thanh Bình'!AN71+'[2]Phường Vân Giang'!AN71+'[2]Xã Ninh Nhất'!AN71+'[2]Xã Ninh Phúc'!AN71+'[2]Xã Ninh Tiến'!AN71+'[2]Xã Song An'!AN71+'[2]Xã Song Lãng'!AN71+'[2]Xã Tam Quang'!AN71+'[2]Xã Tân Hòa'!AN71+'[2]Xã Tân Lập'!AN71+'[2]Xã Tân Phong'!AN71+'[2]Xã Trung An'!AN71+'[2]Xã Tự Tân'!AN71+'[2]Xã Việt Hùng'!AN71+'[2]Xã Việt Thuận'!AN71+'[2]Xã Vũ Đoài'!AN71+'[2]Xã Vũ Hội'!AN71+'[2]Xã Vũ Tiến'!AN71+'[2]Xã Vũ Vân'!AN71+'[2]Xã Vũ Vinh'!AN71+'[2]Xã Xuân Hòa'!AN71</f>
        <v>0</v>
      </c>
      <c r="AO71" s="130">
        <f>'[2]Phường 1'!AO71+'[2]Phường 2'!AO71+'[2]Phường 3'!AO71+'[2]Phường An Đôn'!AO71+'[2]Xã Hải Lệ'!AO71+'[2]Phường Ninh Phong'!AO71+'[2]Phường Ninh Sơn'!AO71+'[2]Phường Phúc Thành'!AO71+'[2]Phường Tân Thành'!AO71+'[2]Phường Thanh Bình'!AO71+'[2]Phường Vân Giang'!AO71+'[2]Xã Ninh Nhất'!AO71+'[2]Xã Ninh Phúc'!AO71+'[2]Xã Ninh Tiến'!AO71+'[2]Xã Song An'!AO71+'[2]Xã Song Lãng'!AO71+'[2]Xã Tam Quang'!AO71+'[2]Xã Tân Hòa'!AO71+'[2]Xã Tân Lập'!AO71+'[2]Xã Tân Phong'!AO71+'[2]Xã Trung An'!AO71+'[2]Xã Tự Tân'!AO71+'[2]Xã Việt Hùng'!AO71+'[2]Xã Việt Thuận'!AO71+'[2]Xã Vũ Đoài'!AO71+'[2]Xã Vũ Hội'!AO71+'[2]Xã Vũ Tiến'!AO71+'[2]Xã Vũ Vân'!AO71+'[2]Xã Vũ Vinh'!AO71+'[2]Xã Xuân Hòa'!AO71</f>
        <v>0</v>
      </c>
      <c r="AP71" s="130">
        <f>'[2]Phường 1'!AP71+'[2]Phường 2'!AP71+'[2]Phường 3'!AP71+'[2]Phường An Đôn'!AP71+'[2]Xã Hải Lệ'!AP71+'[2]Phường Ninh Phong'!AP71+'[2]Phường Ninh Sơn'!AP71+'[2]Phường Phúc Thành'!AP71+'[2]Phường Tân Thành'!AP71+'[2]Phường Thanh Bình'!AP71+'[2]Phường Vân Giang'!AP71+'[2]Xã Ninh Nhất'!AP71+'[2]Xã Ninh Phúc'!AP71+'[2]Xã Ninh Tiến'!AP71+'[2]Xã Song An'!AP71+'[2]Xã Song Lãng'!AP71+'[2]Xã Tam Quang'!AP71+'[2]Xã Tân Hòa'!AP71+'[2]Xã Tân Lập'!AP71+'[2]Xã Tân Phong'!AP71+'[2]Xã Trung An'!AP71+'[2]Xã Tự Tân'!AP71+'[2]Xã Việt Hùng'!AP71+'[2]Xã Việt Thuận'!AP71+'[2]Xã Vũ Đoài'!AP71+'[2]Xã Vũ Hội'!AP71+'[2]Xã Vũ Tiến'!AP71+'[2]Xã Vũ Vân'!AP71+'[2]Xã Vũ Vinh'!AP71+'[2]Xã Xuân Hòa'!AP71</f>
        <v>0</v>
      </c>
      <c r="AQ71" s="129">
        <f>SUM(AR71:BA71)</f>
        <v>0</v>
      </c>
      <c r="AR71" s="130">
        <f>'[2]Phường 1'!AR71+'[2]Phường 2'!AR71+'[2]Phường 3'!AR71+'[2]Phường An Đôn'!AR71+'[2]Xã Hải Lệ'!AR71+'[2]Phường Ninh Phong'!AR71+'[2]Phường Ninh Sơn'!AR71+'[2]Phường Phúc Thành'!AR71+'[2]Phường Tân Thành'!AR71+'[2]Phường Thanh Bình'!AR71+'[2]Phường Vân Giang'!AR71+'[2]Xã Ninh Nhất'!AR71+'[2]Xã Ninh Phúc'!AR71+'[2]Xã Ninh Tiến'!AR71+'[2]Xã Song An'!AR71+'[2]Xã Song Lãng'!AR71+'[2]Xã Tam Quang'!AR71+'[2]Xã Tân Hòa'!AR71+'[2]Xã Tân Lập'!AR71+'[2]Xã Tân Phong'!AR71+'[2]Xã Trung An'!AR71+'[2]Xã Tự Tân'!AR71+'[2]Xã Việt Hùng'!AR71+'[2]Xã Việt Thuận'!AR71+'[2]Xã Vũ Đoài'!AR71+'[2]Xã Vũ Hội'!AR71+'[2]Xã Vũ Tiến'!AR71+'[2]Xã Vũ Vân'!AR71+'[2]Xã Vũ Vinh'!AR71+'[2]Xã Xuân Hòa'!AR71</f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29">
        <v>0</v>
      </c>
      <c r="BC71" s="129">
        <v>0</v>
      </c>
      <c r="BD71" s="129">
        <v>0</v>
      </c>
      <c r="BE71" s="129">
        <v>0</v>
      </c>
      <c r="BF71" s="130">
        <v>0</v>
      </c>
      <c r="BG71" s="130">
        <v>0</v>
      </c>
      <c r="BH71" s="129">
        <v>0</v>
      </c>
      <c r="BI71" s="132">
        <v>0</v>
      </c>
      <c r="BJ71" s="130">
        <v>0</v>
      </c>
      <c r="BK71" s="130">
        <v>0</v>
      </c>
      <c r="BL71" s="143">
        <v>0</v>
      </c>
      <c r="BM71" s="130">
        <v>0</v>
      </c>
      <c r="BN71" s="130">
        <v>0</v>
      </c>
      <c r="BO71" s="129">
        <v>0</v>
      </c>
      <c r="BP71" s="131">
        <v>0</v>
      </c>
      <c r="BQ71" s="131">
        <v>0</v>
      </c>
      <c r="BR71" s="92">
        <f>'17-CH'!$G71</f>
        <v>0</v>
      </c>
      <c r="BS71" s="116">
        <f t="shared" si="1"/>
        <v>0</v>
      </c>
    </row>
    <row r="72" spans="1:71" ht="21.6" customHeight="1">
      <c r="A72" s="152" t="s">
        <v>175</v>
      </c>
      <c r="B72" s="88" t="s">
        <v>176</v>
      </c>
      <c r="C72" s="152" t="s">
        <v>177</v>
      </c>
      <c r="D72" s="129">
        <f>'[2]01CH'!D72</f>
        <v>0</v>
      </c>
      <c r="E72" s="127">
        <f t="shared" si="28"/>
        <v>0</v>
      </c>
      <c r="F72" s="129">
        <f t="shared" si="14"/>
        <v>0</v>
      </c>
      <c r="G72" s="129">
        <f>'[2]Phường 1'!G72+'[2]Phường 2'!G72+'[2]Phường 3'!G72+'[2]Phường An Đôn'!G72+'[2]Xã Hải Lệ'!G72+'[2]Phường Ninh Phong'!G72+'[2]Phường Ninh Sơn'!G72+'[2]Phường Phúc Thành'!G72+'[2]Phường Tân Thành'!G72+'[2]Phường Thanh Bình'!G72+'[2]Phường Vân Giang'!G72+'[2]Xã Ninh Nhất'!G72+'[2]Xã Ninh Phúc'!G72+'[2]Xã Ninh Tiến'!G72+'[2]Xã Song An'!G72+'[2]Xã Song Lãng'!G72+'[2]Xã Tam Quang'!G72+'[2]Xã Tân Hòa'!G72+'[2]Xã Tân Lập'!G72+'[2]Xã Tân Phong'!G72+'[2]Xã Trung An'!G72+'[2]Xã Tự Tân'!G72+'[2]Xã Việt Hùng'!G72+'[2]Xã Việt Thuận'!G72+'[2]Xã Vũ Đoài'!G72+'[2]Xã Vũ Hội'!G72+'[2]Xã Vũ Tiến'!G72+'[2]Xã Vũ Vân'!G72+'[2]Xã Vũ Vinh'!G72+'[2]Xã Xuân Hòa'!G72</f>
        <v>0</v>
      </c>
      <c r="H72" s="129">
        <f>'[2]Phường 1'!H72+'[2]Phường 2'!H72+'[2]Phường 3'!H72+'[2]Phường An Đôn'!H72+'[2]Xã Hải Lệ'!H72+'[2]Phường Ninh Phong'!H72+'[2]Phường Ninh Sơn'!H72+'[2]Phường Phúc Thành'!H72+'[2]Phường Tân Thành'!H72+'[2]Phường Thanh Bình'!H72+'[2]Phường Vân Giang'!H72+'[2]Xã Ninh Nhất'!H72+'[2]Xã Ninh Phúc'!H72+'[2]Xã Ninh Tiến'!H72+'[2]Xã Song An'!H72+'[2]Xã Song Lãng'!H72+'[2]Xã Tam Quang'!H72+'[2]Xã Tân Hòa'!H72+'[2]Xã Tân Lập'!H72+'[2]Xã Tân Phong'!H72+'[2]Xã Trung An'!H72+'[2]Xã Tự Tân'!H72+'[2]Xã Việt Hùng'!H72+'[2]Xã Việt Thuận'!H72+'[2]Xã Vũ Đoài'!H72+'[2]Xã Vũ Hội'!H72+'[2]Xã Vũ Tiến'!H72+'[2]Xã Vũ Vân'!H72+'[2]Xã Vũ Vinh'!H72+'[2]Xã Xuân Hòa'!H72</f>
        <v>0</v>
      </c>
      <c r="I72" s="129">
        <f>'[2]Phường 1'!I72+'[2]Phường 2'!I72+'[2]Phường 3'!I72+'[2]Phường An Đôn'!I72+'[2]Xã Hải Lệ'!I72+'[2]Phường Ninh Phong'!I72+'[2]Phường Ninh Sơn'!I72+'[2]Phường Phúc Thành'!I72+'[2]Phường Tân Thành'!I72+'[2]Phường Thanh Bình'!I72+'[2]Phường Vân Giang'!I72+'[2]Xã Ninh Nhất'!I72+'[2]Xã Ninh Phúc'!I72+'[2]Xã Ninh Tiến'!I72+'[2]Xã Song An'!I72+'[2]Xã Song Lãng'!I72+'[2]Xã Tam Quang'!I72+'[2]Xã Tân Hòa'!I72+'[2]Xã Tân Lập'!I72+'[2]Xã Tân Phong'!I72+'[2]Xã Trung An'!I72+'[2]Xã Tự Tân'!I72+'[2]Xã Việt Hùng'!I72+'[2]Xã Việt Thuận'!I72+'[2]Xã Vũ Đoài'!I72+'[2]Xã Vũ Hội'!I72+'[2]Xã Vũ Tiến'!I72+'[2]Xã Vũ Vân'!I72+'[2]Xã Vũ Vinh'!I72+'[2]Xã Xuân Hòa'!I72</f>
        <v>0</v>
      </c>
      <c r="J72" s="129">
        <f>'[2]Phường 1'!J72+'[2]Phường 2'!J72+'[2]Phường 3'!J72+'[2]Phường An Đôn'!J72+'[2]Xã Hải Lệ'!J72+'[2]Phường Ninh Phong'!J72+'[2]Phường Ninh Sơn'!J72+'[2]Phường Phúc Thành'!J72+'[2]Phường Tân Thành'!J72+'[2]Phường Thanh Bình'!J72+'[2]Phường Vân Giang'!J72+'[2]Xã Ninh Nhất'!J72+'[2]Xã Ninh Phúc'!J72+'[2]Xã Ninh Tiến'!J72+'[2]Xã Song An'!J72+'[2]Xã Song Lãng'!J72+'[2]Xã Tam Quang'!J72+'[2]Xã Tân Hòa'!J72+'[2]Xã Tân Lập'!J72+'[2]Xã Tân Phong'!J72+'[2]Xã Trung An'!J72+'[2]Xã Tự Tân'!J72+'[2]Xã Việt Hùng'!J72+'[2]Xã Việt Thuận'!J72+'[2]Xã Vũ Đoài'!J72+'[2]Xã Vũ Hội'!J72+'[2]Xã Vũ Tiến'!J72+'[2]Xã Vũ Vân'!J72+'[2]Xã Vũ Vinh'!J72+'[2]Xã Xuân Hòa'!J72</f>
        <v>0</v>
      </c>
      <c r="K72" s="129">
        <f>'[2]Phường 1'!K72+'[2]Phường 2'!K72+'[2]Phường 3'!K72+'[2]Phường An Đôn'!K72+'[2]Xã Hải Lệ'!K72+'[2]Phường Ninh Phong'!K72+'[2]Phường Ninh Sơn'!K72+'[2]Phường Phúc Thành'!K72+'[2]Phường Tân Thành'!K72+'[2]Phường Thanh Bình'!K72+'[2]Phường Vân Giang'!K72+'[2]Xã Ninh Nhất'!K72+'[2]Xã Ninh Phúc'!K72+'[2]Xã Ninh Tiến'!K72+'[2]Xã Song An'!K72+'[2]Xã Song Lãng'!K72+'[2]Xã Tam Quang'!K72+'[2]Xã Tân Hòa'!K72+'[2]Xã Tân Lập'!K72+'[2]Xã Tân Phong'!K72+'[2]Xã Trung An'!K72+'[2]Xã Tự Tân'!K72+'[2]Xã Việt Hùng'!K72+'[2]Xã Việt Thuận'!K72+'[2]Xã Vũ Đoài'!K72+'[2]Xã Vũ Hội'!K72+'[2]Xã Vũ Tiến'!K72+'[2]Xã Vũ Vân'!K72+'[2]Xã Vũ Vinh'!K72+'[2]Xã Xuân Hòa'!K72</f>
        <v>0</v>
      </c>
      <c r="L72" s="129">
        <f>'[2]Phường 1'!L72+'[2]Phường 2'!L72+'[2]Phường 3'!L72+'[2]Phường An Đôn'!L72+'[2]Xã Hải Lệ'!L72+'[2]Phường Ninh Phong'!L72+'[2]Phường Ninh Sơn'!L72+'[2]Phường Phúc Thành'!L72+'[2]Phường Tân Thành'!L72+'[2]Phường Thanh Bình'!L72+'[2]Phường Vân Giang'!L72+'[2]Xã Ninh Nhất'!L72+'[2]Xã Ninh Phúc'!L72+'[2]Xã Ninh Tiến'!L72+'[2]Xã Song An'!L72+'[2]Xã Song Lãng'!L72+'[2]Xã Tam Quang'!L72+'[2]Xã Tân Hòa'!L72+'[2]Xã Tân Lập'!L72+'[2]Xã Tân Phong'!L72+'[2]Xã Trung An'!L72+'[2]Xã Tự Tân'!L72+'[2]Xã Việt Hùng'!L72+'[2]Xã Việt Thuận'!L72+'[2]Xã Vũ Đoài'!L72+'[2]Xã Vũ Hội'!L72+'[2]Xã Vũ Tiến'!L72+'[2]Xã Vũ Vân'!L72+'[2]Xã Vũ Vinh'!L72+'[2]Xã Xuân Hòa'!L72</f>
        <v>0</v>
      </c>
      <c r="M72" s="129">
        <f>'[2]Phường 1'!M72+'[2]Phường 2'!M72+'[2]Phường 3'!M72+'[2]Phường An Đôn'!M72+'[2]Xã Hải Lệ'!M72+'[2]Phường Ninh Phong'!M72+'[2]Phường Ninh Sơn'!M72+'[2]Phường Phúc Thành'!M72+'[2]Phường Tân Thành'!M72+'[2]Phường Thanh Bình'!M72+'[2]Phường Vân Giang'!M72+'[2]Xã Ninh Nhất'!M72+'[2]Xã Ninh Phúc'!M72+'[2]Xã Ninh Tiến'!M72+'[2]Xã Song An'!M72+'[2]Xã Song Lãng'!M72+'[2]Xã Tam Quang'!M72+'[2]Xã Tân Hòa'!M72+'[2]Xã Tân Lập'!M72+'[2]Xã Tân Phong'!M72+'[2]Xã Trung An'!M72+'[2]Xã Tự Tân'!M72+'[2]Xã Việt Hùng'!M72+'[2]Xã Việt Thuận'!M72+'[2]Xã Vũ Đoài'!M72+'[2]Xã Vũ Hội'!M72+'[2]Xã Vũ Tiến'!M72+'[2]Xã Vũ Vân'!M72+'[2]Xã Vũ Vinh'!M72+'[2]Xã Xuân Hòa'!M72</f>
        <v>0</v>
      </c>
      <c r="N72" s="130">
        <f>'[2]Phường 1'!N72+'[2]Phường 2'!N72+'[2]Phường 3'!N72+'[2]Phường An Đôn'!N72+'[2]Xã Hải Lệ'!N72+'[2]Phường Ninh Phong'!N72+'[2]Phường Ninh Sơn'!N72+'[2]Phường Phúc Thành'!N72+'[2]Phường Tân Thành'!N72+'[2]Phường Thanh Bình'!N72+'[2]Phường Vân Giang'!N72+'[2]Xã Ninh Nhất'!N72+'[2]Xã Ninh Phúc'!N72+'[2]Xã Ninh Tiến'!N72+'[2]Xã Song An'!N72+'[2]Xã Song Lãng'!N72+'[2]Xã Tam Quang'!N72+'[2]Xã Tân Hòa'!N72+'[2]Xã Tân Lập'!N72+'[2]Xã Tân Phong'!N72+'[2]Xã Trung An'!N72+'[2]Xã Tự Tân'!N72+'[2]Xã Việt Hùng'!N72+'[2]Xã Việt Thuận'!N72+'[2]Xã Vũ Đoài'!N72+'[2]Xã Vũ Hội'!N72+'[2]Xã Vũ Tiến'!N72+'[2]Xã Vũ Vân'!N72+'[2]Xã Vũ Vinh'!N72+'[2]Xã Xuân Hòa'!N72</f>
        <v>0</v>
      </c>
      <c r="O72" s="129">
        <f>'[2]Phường 1'!O72+'[2]Phường 2'!O72+'[2]Phường 3'!O72+'[2]Phường An Đôn'!O72+'[2]Xã Hải Lệ'!O72+'[2]Phường Ninh Phong'!O72+'[2]Phường Ninh Sơn'!O72+'[2]Phường Phúc Thành'!O72+'[2]Phường Tân Thành'!O72+'[2]Phường Thanh Bình'!O72+'[2]Phường Vân Giang'!O72+'[2]Xã Ninh Nhất'!O72+'[2]Xã Ninh Phúc'!O72+'[2]Xã Ninh Tiến'!O72+'[2]Xã Song An'!O72+'[2]Xã Song Lãng'!O72+'[2]Xã Tam Quang'!O72+'[2]Xã Tân Hòa'!O72+'[2]Xã Tân Lập'!O72+'[2]Xã Tân Phong'!O72+'[2]Xã Trung An'!O72+'[2]Xã Tự Tân'!O72+'[2]Xã Việt Hùng'!O72+'[2]Xã Việt Thuận'!O72+'[2]Xã Vũ Đoài'!O72+'[2]Xã Vũ Hội'!O72+'[2]Xã Vũ Tiến'!O72+'[2]Xã Vũ Vân'!O72+'[2]Xã Vũ Vinh'!O72+'[2]Xã Xuân Hòa'!O72</f>
        <v>0</v>
      </c>
      <c r="P72" s="129">
        <f>'[2]Phường 1'!P72+'[2]Phường 2'!P72+'[2]Phường 3'!P72+'[2]Phường An Đôn'!P72+'[2]Xã Hải Lệ'!P72+'[2]Phường Ninh Phong'!P72+'[2]Phường Ninh Sơn'!P72+'[2]Phường Phúc Thành'!P72+'[2]Phường Tân Thành'!P72+'[2]Phường Thanh Bình'!P72+'[2]Phường Vân Giang'!P72+'[2]Xã Ninh Nhất'!P72+'[2]Xã Ninh Phúc'!P72+'[2]Xã Ninh Tiến'!P72+'[2]Xã Song An'!P72+'[2]Xã Song Lãng'!P72+'[2]Xã Tam Quang'!P72+'[2]Xã Tân Hòa'!P72+'[2]Xã Tân Lập'!P72+'[2]Xã Tân Phong'!P72+'[2]Xã Trung An'!P72+'[2]Xã Tự Tân'!P72+'[2]Xã Việt Hùng'!P72+'[2]Xã Việt Thuận'!P72+'[2]Xã Vũ Đoài'!P72+'[2]Xã Vũ Hội'!P72+'[2]Xã Vũ Tiến'!P72+'[2]Xã Vũ Vân'!P72+'[2]Xã Vũ Vinh'!P72+'[2]Xã Xuân Hòa'!P72</f>
        <v>0</v>
      </c>
      <c r="Q72" s="129">
        <f>'[2]Phường 1'!Q72+'[2]Phường 2'!Q72+'[2]Phường 3'!Q72+'[2]Phường An Đôn'!Q72+'[2]Xã Hải Lệ'!Q72+'[2]Phường Ninh Phong'!Q72+'[2]Phường Ninh Sơn'!Q72+'[2]Phường Phúc Thành'!Q72+'[2]Phường Tân Thành'!Q72+'[2]Phường Thanh Bình'!Q72+'[2]Phường Vân Giang'!Q72+'[2]Xã Ninh Nhất'!Q72+'[2]Xã Ninh Phúc'!Q72+'[2]Xã Ninh Tiến'!Q72+'[2]Xã Song An'!Q72+'[2]Xã Song Lãng'!Q72+'[2]Xã Tam Quang'!Q72+'[2]Xã Tân Hòa'!Q72+'[2]Xã Tân Lập'!Q72+'[2]Xã Tân Phong'!Q72+'[2]Xã Trung An'!Q72+'[2]Xã Tự Tân'!Q72+'[2]Xã Việt Hùng'!Q72+'[2]Xã Việt Thuận'!Q72+'[2]Xã Vũ Đoài'!Q72+'[2]Xã Vũ Hội'!Q72+'[2]Xã Vũ Tiến'!Q72+'[2]Xã Vũ Vân'!Q72+'[2]Xã Vũ Vinh'!Q72+'[2]Xã Xuân Hòa'!Q72</f>
        <v>0</v>
      </c>
      <c r="R72" s="129">
        <f>'[2]Phường 1'!R72+'[2]Phường 2'!R72+'[2]Phường 3'!R72+'[2]Phường An Đôn'!R72+'[2]Xã Hải Lệ'!R72+'[2]Phường Ninh Phong'!R72+'[2]Phường Ninh Sơn'!R72+'[2]Phường Phúc Thành'!R72+'[2]Phường Tân Thành'!R72+'[2]Phường Thanh Bình'!R72+'[2]Phường Vân Giang'!R72+'[2]Xã Ninh Nhất'!R72+'[2]Xã Ninh Phúc'!R72+'[2]Xã Ninh Tiến'!R72+'[2]Xã Song An'!R72+'[2]Xã Song Lãng'!R72+'[2]Xã Tam Quang'!R72+'[2]Xã Tân Hòa'!R72+'[2]Xã Tân Lập'!R72+'[2]Xã Tân Phong'!R72+'[2]Xã Trung An'!R72+'[2]Xã Tự Tân'!R72+'[2]Xã Việt Hùng'!R72+'[2]Xã Việt Thuận'!R72+'[2]Xã Vũ Đoài'!R72+'[2]Xã Vũ Hội'!R72+'[2]Xã Vũ Tiến'!R72+'[2]Xã Vũ Vân'!R72+'[2]Xã Vũ Vinh'!R72+'[2]Xã Xuân Hòa'!R72</f>
        <v>0</v>
      </c>
      <c r="S72" s="127">
        <f>SUM(T72:X72)+Y72+AJ72+AQ72+BB72+BC72+BD72+BE72+BH72</f>
        <v>0</v>
      </c>
      <c r="T72" s="129">
        <f>'[2]Phường 1'!T72+'[2]Phường 2'!T72+'[2]Phường 3'!T72+'[2]Phường An Đôn'!T72+'[2]Xã Hải Lệ'!T72+'[2]Phường Ninh Phong'!T72+'[2]Phường Ninh Sơn'!T72+'[2]Phường Phúc Thành'!T72+'[2]Phường Tân Thành'!T72+'[2]Phường Thanh Bình'!T72+'[2]Phường Vân Giang'!T72+'[2]Xã Ninh Nhất'!T72+'[2]Xã Ninh Phúc'!T72+'[2]Xã Ninh Tiến'!T72+'[2]Xã Song An'!T72+'[2]Xã Song Lãng'!T72+'[2]Xã Tam Quang'!T72+'[2]Xã Tân Hòa'!T72+'[2]Xã Tân Lập'!T72+'[2]Xã Tân Phong'!T72+'[2]Xã Trung An'!T72+'[2]Xã Tự Tân'!T72+'[2]Xã Việt Hùng'!T72+'[2]Xã Việt Thuận'!T72+'[2]Xã Vũ Đoài'!T72+'[2]Xã Vũ Hội'!T72+'[2]Xã Vũ Tiến'!T72+'[2]Xã Vũ Vân'!T72+'[2]Xã Vũ Vinh'!T72+'[2]Xã Xuân Hòa'!T72</f>
        <v>0</v>
      </c>
      <c r="U72" s="129">
        <f>'[2]Phường 1'!U72+'[2]Phường 2'!U72+'[2]Phường 3'!U72+'[2]Phường An Đôn'!U72+'[2]Xã Hải Lệ'!U72+'[2]Phường Ninh Phong'!U72+'[2]Phường Ninh Sơn'!U72+'[2]Phường Phúc Thành'!U72+'[2]Phường Tân Thành'!U72+'[2]Phường Thanh Bình'!U72+'[2]Phường Vân Giang'!U72+'[2]Xã Ninh Nhất'!U72+'[2]Xã Ninh Phúc'!U72+'[2]Xã Ninh Tiến'!U72+'[2]Xã Song An'!U72+'[2]Xã Song Lãng'!U72+'[2]Xã Tam Quang'!U72+'[2]Xã Tân Hòa'!U72+'[2]Xã Tân Lập'!U72+'[2]Xã Tân Phong'!U72+'[2]Xã Trung An'!U72+'[2]Xã Tự Tân'!U72+'[2]Xã Việt Hùng'!U72+'[2]Xã Việt Thuận'!U72+'[2]Xã Vũ Đoài'!U72+'[2]Xã Vũ Hội'!U72+'[2]Xã Vũ Tiến'!U72+'[2]Xã Vũ Vân'!U72+'[2]Xã Vũ Vinh'!U72+'[2]Xã Xuân Hòa'!U72</f>
        <v>0</v>
      </c>
      <c r="V72" s="129">
        <f>'[2]Phường 1'!V72+'[2]Phường 2'!V72+'[2]Phường 3'!V72+'[2]Phường An Đôn'!V72+'[2]Xã Hải Lệ'!V72+'[2]Phường Ninh Phong'!V72+'[2]Phường Ninh Sơn'!V72+'[2]Phường Phúc Thành'!V72+'[2]Phường Tân Thành'!V72+'[2]Phường Thanh Bình'!V72+'[2]Phường Vân Giang'!V72+'[2]Xã Ninh Nhất'!V72+'[2]Xã Ninh Phúc'!V72+'[2]Xã Ninh Tiến'!V72+'[2]Xã Song An'!V72+'[2]Xã Song Lãng'!V72+'[2]Xã Tam Quang'!V72+'[2]Xã Tân Hòa'!V72+'[2]Xã Tân Lập'!V72+'[2]Xã Tân Phong'!V72+'[2]Xã Trung An'!V72+'[2]Xã Tự Tân'!V72+'[2]Xã Việt Hùng'!V72+'[2]Xã Việt Thuận'!V72+'[2]Xã Vũ Đoài'!V72+'[2]Xã Vũ Hội'!V72+'[2]Xã Vũ Tiến'!V72+'[2]Xã Vũ Vân'!V72+'[2]Xã Vũ Vinh'!V72+'[2]Xã Xuân Hòa'!V72</f>
        <v>0</v>
      </c>
      <c r="W72" s="129">
        <f>'[2]Phường 1'!W72+'[2]Phường 2'!W72+'[2]Phường 3'!W72+'[2]Phường An Đôn'!W72+'[2]Xã Hải Lệ'!W72+'[2]Phường Ninh Phong'!W72+'[2]Phường Ninh Sơn'!W72+'[2]Phường Phúc Thành'!W72+'[2]Phường Tân Thành'!W72+'[2]Phường Thanh Bình'!W72+'[2]Phường Vân Giang'!W72+'[2]Xã Ninh Nhất'!W72+'[2]Xã Ninh Phúc'!W72+'[2]Xã Ninh Tiến'!W72+'[2]Xã Song An'!W72+'[2]Xã Song Lãng'!W72+'[2]Xã Tam Quang'!W72+'[2]Xã Tân Hòa'!W72+'[2]Xã Tân Lập'!W72+'[2]Xã Tân Phong'!W72+'[2]Xã Trung An'!W72+'[2]Xã Tự Tân'!W72+'[2]Xã Việt Hùng'!W72+'[2]Xã Việt Thuận'!W72+'[2]Xã Vũ Đoài'!W72+'[2]Xã Vũ Hội'!W72+'[2]Xã Vũ Tiến'!W72+'[2]Xã Vũ Vân'!W72+'[2]Xã Vũ Vinh'!W72+'[2]Xã Xuân Hòa'!W72</f>
        <v>0</v>
      </c>
      <c r="X72" s="129">
        <f>'[2]Phường 1'!X72+'[2]Phường 2'!X72+'[2]Phường 3'!X72+'[2]Phường An Đôn'!X72+'[2]Xã Hải Lệ'!X72+'[2]Phường Ninh Phong'!X72+'[2]Phường Ninh Sơn'!X72+'[2]Phường Phúc Thành'!X72+'[2]Phường Tân Thành'!X72+'[2]Phường Thanh Bình'!X72+'[2]Phường Vân Giang'!X72+'[2]Xã Ninh Nhất'!X72+'[2]Xã Ninh Phúc'!X72+'[2]Xã Ninh Tiến'!X72+'[2]Xã Song An'!X72+'[2]Xã Song Lãng'!X72+'[2]Xã Tam Quang'!X72+'[2]Xã Tân Hòa'!X72+'[2]Xã Tân Lập'!X72+'[2]Xã Tân Phong'!X72+'[2]Xã Trung An'!X72+'[2]Xã Tự Tân'!X72+'[2]Xã Việt Hùng'!X72+'[2]Xã Việt Thuận'!X72+'[2]Xã Vũ Đoài'!X72+'[2]Xã Vũ Hội'!X72+'[2]Xã Vũ Tiến'!X72+'[2]Xã Vũ Vân'!X72+'[2]Xã Vũ Vinh'!X72+'[2]Xã Xuân Hòa'!X72</f>
        <v>0</v>
      </c>
      <c r="Y72" s="129">
        <f t="shared" si="29"/>
        <v>0</v>
      </c>
      <c r="Z72" s="130">
        <f>'[2]Phường 1'!Z72+'[2]Phường 2'!Z72+'[2]Phường 3'!Z72+'[2]Phường An Đôn'!Z72+'[2]Xã Hải Lệ'!Z72+'[2]Phường Ninh Phong'!Z72+'[2]Phường Ninh Sơn'!Z72+'[2]Phường Phúc Thành'!Z72+'[2]Phường Tân Thành'!Z72+'[2]Phường Thanh Bình'!Z72+'[2]Phường Vân Giang'!Z72+'[2]Xã Ninh Nhất'!Z72+'[2]Xã Ninh Phúc'!Z72+'[2]Xã Ninh Tiến'!Z72+'[2]Xã Song An'!Z72+'[2]Xã Song Lãng'!Z72+'[2]Xã Tam Quang'!Z72+'[2]Xã Tân Hòa'!Z72+'[2]Xã Tân Lập'!Z72+'[2]Xã Tân Phong'!Z72+'[2]Xã Trung An'!Z72+'[2]Xã Tự Tân'!Z72+'[2]Xã Việt Hùng'!Z72+'[2]Xã Việt Thuận'!Z72+'[2]Xã Vũ Đoài'!Z72+'[2]Xã Vũ Hội'!Z72+'[2]Xã Vũ Tiến'!Z72+'[2]Xã Vũ Vân'!Z72+'[2]Xã Vũ Vinh'!Z72+'[2]Xã Xuân Hòa'!Z72</f>
        <v>0</v>
      </c>
      <c r="AA72" s="130">
        <f>'[2]Phường 1'!AA72+'[2]Phường 2'!AA72+'[2]Phường 3'!AA72+'[2]Phường An Đôn'!AA72+'[2]Xã Hải Lệ'!AA72+'[2]Phường Ninh Phong'!AA72+'[2]Phường Ninh Sơn'!AA72+'[2]Phường Phúc Thành'!AA72+'[2]Phường Tân Thành'!AA72+'[2]Phường Thanh Bình'!AA72+'[2]Phường Vân Giang'!AA72+'[2]Xã Ninh Nhất'!AA72+'[2]Xã Ninh Phúc'!AA72+'[2]Xã Ninh Tiến'!AA72+'[2]Xã Song An'!AA72+'[2]Xã Song Lãng'!AA72+'[2]Xã Tam Quang'!AA72+'[2]Xã Tân Hòa'!AA72+'[2]Xã Tân Lập'!AA72+'[2]Xã Tân Phong'!AA72+'[2]Xã Trung An'!AA72+'[2]Xã Tự Tân'!AA72+'[2]Xã Việt Hùng'!AA72+'[2]Xã Việt Thuận'!AA72+'[2]Xã Vũ Đoài'!AA72+'[2]Xã Vũ Hội'!AA72+'[2]Xã Vũ Tiến'!AA72+'[2]Xã Vũ Vân'!AA72+'[2]Xã Vũ Vinh'!AA72+'[2]Xã Xuân Hòa'!AA72</f>
        <v>0</v>
      </c>
      <c r="AB72" s="130">
        <f>'[2]Phường 1'!AB72+'[2]Phường 2'!AB72+'[2]Phường 3'!AB72+'[2]Phường An Đôn'!AB72+'[2]Xã Hải Lệ'!AB72+'[2]Phường Ninh Phong'!AB72+'[2]Phường Ninh Sơn'!AB72+'[2]Phường Phúc Thành'!AB72+'[2]Phường Tân Thành'!AB72+'[2]Phường Thanh Bình'!AB72+'[2]Phường Vân Giang'!AB72+'[2]Xã Ninh Nhất'!AB72+'[2]Xã Ninh Phúc'!AB72+'[2]Xã Ninh Tiến'!AB72+'[2]Xã Song An'!AB72+'[2]Xã Song Lãng'!AB72+'[2]Xã Tam Quang'!AB72+'[2]Xã Tân Hòa'!AB72+'[2]Xã Tân Lập'!AB72+'[2]Xã Tân Phong'!AB72+'[2]Xã Trung An'!AB72+'[2]Xã Tự Tân'!AB72+'[2]Xã Việt Hùng'!AB72+'[2]Xã Việt Thuận'!AB72+'[2]Xã Vũ Đoài'!AB72+'[2]Xã Vũ Hội'!AB72+'[2]Xã Vũ Tiến'!AB72+'[2]Xã Vũ Vân'!AB72+'[2]Xã Vũ Vinh'!AB72+'[2]Xã Xuân Hòa'!AB72</f>
        <v>0</v>
      </c>
      <c r="AC72" s="130">
        <f>'[2]Phường 1'!AC72+'[2]Phường 2'!AC72+'[2]Phường 3'!AC72+'[2]Phường An Đôn'!AC72+'[2]Xã Hải Lệ'!AC72+'[2]Phường Ninh Phong'!AC72+'[2]Phường Ninh Sơn'!AC72+'[2]Phường Phúc Thành'!AC72+'[2]Phường Tân Thành'!AC72+'[2]Phường Thanh Bình'!AC72+'[2]Phường Vân Giang'!AC72+'[2]Xã Ninh Nhất'!AC72+'[2]Xã Ninh Phúc'!AC72+'[2]Xã Ninh Tiến'!AC72+'[2]Xã Song An'!AC72+'[2]Xã Song Lãng'!AC72+'[2]Xã Tam Quang'!AC72+'[2]Xã Tân Hòa'!AC72+'[2]Xã Tân Lập'!AC72+'[2]Xã Tân Phong'!AC72+'[2]Xã Trung An'!AC72+'[2]Xã Tự Tân'!AC72+'[2]Xã Việt Hùng'!AC72+'[2]Xã Việt Thuận'!AC72+'[2]Xã Vũ Đoài'!AC72+'[2]Xã Vũ Hội'!AC72+'[2]Xã Vũ Tiến'!AC72+'[2]Xã Vũ Vân'!AC72+'[2]Xã Vũ Vinh'!AC72+'[2]Xã Xuân Hòa'!AC72</f>
        <v>0</v>
      </c>
      <c r="AD72" s="130">
        <f>'[2]Phường 1'!AD72+'[2]Phường 2'!AD72+'[2]Phường 3'!AD72+'[2]Phường An Đôn'!AD72+'[2]Xã Hải Lệ'!AD72+'[2]Phường Ninh Phong'!AD72+'[2]Phường Ninh Sơn'!AD72+'[2]Phường Phúc Thành'!AD72+'[2]Phường Tân Thành'!AD72+'[2]Phường Thanh Bình'!AD72+'[2]Phường Vân Giang'!AD72+'[2]Xã Ninh Nhất'!AD72+'[2]Xã Ninh Phúc'!AD72+'[2]Xã Ninh Tiến'!AD72+'[2]Xã Song An'!AD72+'[2]Xã Song Lãng'!AD72+'[2]Xã Tam Quang'!AD72+'[2]Xã Tân Hòa'!AD72+'[2]Xã Tân Lập'!AD72+'[2]Xã Tân Phong'!AD72+'[2]Xã Trung An'!AD72+'[2]Xã Tự Tân'!AD72+'[2]Xã Việt Hùng'!AD72+'[2]Xã Việt Thuận'!AD72+'[2]Xã Vũ Đoài'!AD72+'[2]Xã Vũ Hội'!AD72+'[2]Xã Vũ Tiến'!AD72+'[2]Xã Vũ Vân'!AD72+'[2]Xã Vũ Vinh'!AD72+'[2]Xã Xuân Hòa'!AD72</f>
        <v>0</v>
      </c>
      <c r="AE72" s="130">
        <f>'[2]Phường 1'!AE72+'[2]Phường 2'!AE72+'[2]Phường 3'!AE72+'[2]Phường An Đôn'!AE72+'[2]Xã Hải Lệ'!AE72+'[2]Phường Ninh Phong'!AE72+'[2]Phường Ninh Sơn'!AE72+'[2]Phường Phúc Thành'!AE72+'[2]Phường Tân Thành'!AE72+'[2]Phường Thanh Bình'!AE72+'[2]Phường Vân Giang'!AE72+'[2]Xã Ninh Nhất'!AE72+'[2]Xã Ninh Phúc'!AE72+'[2]Xã Ninh Tiến'!AE72+'[2]Xã Song An'!AE72+'[2]Xã Song Lãng'!AE72+'[2]Xã Tam Quang'!AE72+'[2]Xã Tân Hòa'!AE72+'[2]Xã Tân Lập'!AE72+'[2]Xã Tân Phong'!AE72+'[2]Xã Trung An'!AE72+'[2]Xã Tự Tân'!AE72+'[2]Xã Việt Hùng'!AE72+'[2]Xã Việt Thuận'!AE72+'[2]Xã Vũ Đoài'!AE72+'[2]Xã Vũ Hội'!AE72+'[2]Xã Vũ Tiến'!AE72+'[2]Xã Vũ Vân'!AE72+'[2]Xã Vũ Vinh'!AE72+'[2]Xã Xuân Hòa'!AE72</f>
        <v>0</v>
      </c>
      <c r="AF72" s="130">
        <f>'[2]Phường 1'!AF72+'[2]Phường 2'!AF72+'[2]Phường 3'!AF72+'[2]Phường An Đôn'!AF72+'[2]Xã Hải Lệ'!AF72+'[2]Phường Ninh Phong'!AF72+'[2]Phường Ninh Sơn'!AF72+'[2]Phường Phúc Thành'!AF72+'[2]Phường Tân Thành'!AF72+'[2]Phường Thanh Bình'!AF72+'[2]Phường Vân Giang'!AF72+'[2]Xã Ninh Nhất'!AF72+'[2]Xã Ninh Phúc'!AF72+'[2]Xã Ninh Tiến'!AF72+'[2]Xã Song An'!AF72+'[2]Xã Song Lãng'!AF72+'[2]Xã Tam Quang'!AF72+'[2]Xã Tân Hòa'!AF72+'[2]Xã Tân Lập'!AF72+'[2]Xã Tân Phong'!AF72+'[2]Xã Trung An'!AF72+'[2]Xã Tự Tân'!AF72+'[2]Xã Việt Hùng'!AF72+'[2]Xã Việt Thuận'!AF72+'[2]Xã Vũ Đoài'!AF72+'[2]Xã Vũ Hội'!AF72+'[2]Xã Vũ Tiến'!AF72+'[2]Xã Vũ Vân'!AF72+'[2]Xã Vũ Vinh'!AF72+'[2]Xã Xuân Hòa'!AF72</f>
        <v>0</v>
      </c>
      <c r="AG72" s="130">
        <f>'[2]Phường 1'!AG72+'[2]Phường 2'!AG72+'[2]Phường 3'!AG72+'[2]Phường An Đôn'!AG72+'[2]Xã Hải Lệ'!AG72+'[2]Phường Ninh Phong'!AG72+'[2]Phường Ninh Sơn'!AG72+'[2]Phường Phúc Thành'!AG72+'[2]Phường Tân Thành'!AG72+'[2]Phường Thanh Bình'!AG72+'[2]Phường Vân Giang'!AG72+'[2]Xã Ninh Nhất'!AG72+'[2]Xã Ninh Phúc'!AG72+'[2]Xã Ninh Tiến'!AG72+'[2]Xã Song An'!AG72+'[2]Xã Song Lãng'!AG72+'[2]Xã Tam Quang'!AG72+'[2]Xã Tân Hòa'!AG72+'[2]Xã Tân Lập'!AG72+'[2]Xã Tân Phong'!AG72+'[2]Xã Trung An'!AG72+'[2]Xã Tự Tân'!AG72+'[2]Xã Việt Hùng'!AG72+'[2]Xã Việt Thuận'!AG72+'[2]Xã Vũ Đoài'!AG72+'[2]Xã Vũ Hội'!AG72+'[2]Xã Vũ Tiến'!AG72+'[2]Xã Vũ Vân'!AG72+'[2]Xã Vũ Vinh'!AG72+'[2]Xã Xuân Hòa'!AG72</f>
        <v>0</v>
      </c>
      <c r="AH72" s="130">
        <f>'[2]Phường 1'!AH72+'[2]Phường 2'!AH72+'[2]Phường 3'!AH72+'[2]Phường An Đôn'!AH72+'[2]Xã Hải Lệ'!AH72+'[2]Phường Ninh Phong'!AH72+'[2]Phường Ninh Sơn'!AH72+'[2]Phường Phúc Thành'!AH72+'[2]Phường Tân Thành'!AH72+'[2]Phường Thanh Bình'!AH72+'[2]Phường Vân Giang'!AH72+'[2]Xã Ninh Nhất'!AH72+'[2]Xã Ninh Phúc'!AH72+'[2]Xã Ninh Tiến'!AH72+'[2]Xã Song An'!AH72+'[2]Xã Song Lãng'!AH72+'[2]Xã Tam Quang'!AH72+'[2]Xã Tân Hòa'!AH72+'[2]Xã Tân Lập'!AH72+'[2]Xã Tân Phong'!AH72+'[2]Xã Trung An'!AH72+'[2]Xã Tự Tân'!AH72+'[2]Xã Việt Hùng'!AH72+'[2]Xã Việt Thuận'!AH72+'[2]Xã Vũ Đoài'!AH72+'[2]Xã Vũ Hội'!AH72+'[2]Xã Vũ Tiến'!AH72+'[2]Xã Vũ Vân'!AH72+'[2]Xã Vũ Vinh'!AH72+'[2]Xã Xuân Hòa'!AH72</f>
        <v>0</v>
      </c>
      <c r="AI72" s="130">
        <f>'[2]Phường 1'!AI72+'[2]Phường 2'!AI72+'[2]Phường 3'!AI72+'[2]Phường An Đôn'!AI72+'[2]Xã Hải Lệ'!AI72+'[2]Phường Ninh Phong'!AI72+'[2]Phường Ninh Sơn'!AI72+'[2]Phường Phúc Thành'!AI72+'[2]Phường Tân Thành'!AI72+'[2]Phường Thanh Bình'!AI72+'[2]Phường Vân Giang'!AI72+'[2]Xã Ninh Nhất'!AI72+'[2]Xã Ninh Phúc'!AI72+'[2]Xã Ninh Tiến'!AI72+'[2]Xã Song An'!AI72+'[2]Xã Song Lãng'!AI72+'[2]Xã Tam Quang'!AI72+'[2]Xã Tân Hòa'!AI72+'[2]Xã Tân Lập'!AI72+'[2]Xã Tân Phong'!AI72+'[2]Xã Trung An'!AI72+'[2]Xã Tự Tân'!AI72+'[2]Xã Việt Hùng'!AI72+'[2]Xã Việt Thuận'!AI72+'[2]Xã Vũ Đoài'!AI72+'[2]Xã Vũ Hội'!AI72+'[2]Xã Vũ Tiến'!AI72+'[2]Xã Vũ Vân'!AI72+'[2]Xã Vũ Vinh'!AI72+'[2]Xã Xuân Hòa'!AI72</f>
        <v>0</v>
      </c>
      <c r="AJ72" s="129">
        <f t="shared" si="30"/>
        <v>0</v>
      </c>
      <c r="AK72" s="130">
        <f>'[2]Phường 1'!AK72+'[2]Phường 2'!AK72+'[2]Phường 3'!AK72+'[2]Phường An Đôn'!AK72+'[2]Xã Hải Lệ'!AK72+'[2]Phường Ninh Phong'!AK72+'[2]Phường Ninh Sơn'!AK72+'[2]Phường Phúc Thành'!AK72+'[2]Phường Tân Thành'!AK72+'[2]Phường Thanh Bình'!AK72+'[2]Phường Vân Giang'!AK72+'[2]Xã Ninh Nhất'!AK72+'[2]Xã Ninh Phúc'!AK72+'[2]Xã Ninh Tiến'!AK72+'[2]Xã Song An'!AK72+'[2]Xã Song Lãng'!AK72+'[2]Xã Tam Quang'!AK72+'[2]Xã Tân Hòa'!AK72+'[2]Xã Tân Lập'!AK72+'[2]Xã Tân Phong'!AK72+'[2]Xã Trung An'!AK72+'[2]Xã Tự Tân'!AK72+'[2]Xã Việt Hùng'!AK72+'[2]Xã Việt Thuận'!AK72+'[2]Xã Vũ Đoài'!AK72+'[2]Xã Vũ Hội'!AK72+'[2]Xã Vũ Tiến'!AK72+'[2]Xã Vũ Vân'!AK72+'[2]Xã Vũ Vinh'!AK72+'[2]Xã Xuân Hòa'!AK72</f>
        <v>0</v>
      </c>
      <c r="AL72" s="130">
        <f>'[2]Phường 1'!AL72+'[2]Phường 2'!AL72+'[2]Phường 3'!AL72+'[2]Phường An Đôn'!AL72+'[2]Xã Hải Lệ'!AL72+'[2]Phường Ninh Phong'!AL72+'[2]Phường Ninh Sơn'!AL72+'[2]Phường Phúc Thành'!AL72+'[2]Phường Tân Thành'!AL72+'[2]Phường Thanh Bình'!AL72+'[2]Phường Vân Giang'!AL72+'[2]Xã Ninh Nhất'!AL72+'[2]Xã Ninh Phúc'!AL72+'[2]Xã Ninh Tiến'!AL72+'[2]Xã Song An'!AL72+'[2]Xã Song Lãng'!AL72+'[2]Xã Tam Quang'!AL72+'[2]Xã Tân Hòa'!AL72+'[2]Xã Tân Lập'!AL72+'[2]Xã Tân Phong'!AL72+'[2]Xã Trung An'!AL72+'[2]Xã Tự Tân'!AL72+'[2]Xã Việt Hùng'!AL72+'[2]Xã Việt Thuận'!AL72+'[2]Xã Vũ Đoài'!AL72+'[2]Xã Vũ Hội'!AL72+'[2]Xã Vũ Tiến'!AL72+'[2]Xã Vũ Vân'!AL72+'[2]Xã Vũ Vinh'!AL72+'[2]Xã Xuân Hòa'!AL72</f>
        <v>0</v>
      </c>
      <c r="AM72" s="130">
        <f>'[2]Phường 1'!AM72+'[2]Phường 2'!AM72+'[2]Phường 3'!AM72+'[2]Phường An Đôn'!AM72+'[2]Xã Hải Lệ'!AM72+'[2]Phường Ninh Phong'!AM72+'[2]Phường Ninh Sơn'!AM72+'[2]Phường Phúc Thành'!AM72+'[2]Phường Tân Thành'!AM72+'[2]Phường Thanh Bình'!AM72+'[2]Phường Vân Giang'!AM72+'[2]Xã Ninh Nhất'!AM72+'[2]Xã Ninh Phúc'!AM72+'[2]Xã Ninh Tiến'!AM72+'[2]Xã Song An'!AM72+'[2]Xã Song Lãng'!AM72+'[2]Xã Tam Quang'!AM72+'[2]Xã Tân Hòa'!AM72+'[2]Xã Tân Lập'!AM72+'[2]Xã Tân Phong'!AM72+'[2]Xã Trung An'!AM72+'[2]Xã Tự Tân'!AM72+'[2]Xã Việt Hùng'!AM72+'[2]Xã Việt Thuận'!AM72+'[2]Xã Vũ Đoài'!AM72+'[2]Xã Vũ Hội'!AM72+'[2]Xã Vũ Tiến'!AM72+'[2]Xã Vũ Vân'!AM72+'[2]Xã Vũ Vinh'!AM72+'[2]Xã Xuân Hòa'!AM72</f>
        <v>0</v>
      </c>
      <c r="AN72" s="130">
        <f>'[2]Phường 1'!AN72+'[2]Phường 2'!AN72+'[2]Phường 3'!AN72+'[2]Phường An Đôn'!AN72+'[2]Xã Hải Lệ'!AN72+'[2]Phường Ninh Phong'!AN72+'[2]Phường Ninh Sơn'!AN72+'[2]Phường Phúc Thành'!AN72+'[2]Phường Tân Thành'!AN72+'[2]Phường Thanh Bình'!AN72+'[2]Phường Vân Giang'!AN72+'[2]Xã Ninh Nhất'!AN72+'[2]Xã Ninh Phúc'!AN72+'[2]Xã Ninh Tiến'!AN72+'[2]Xã Song An'!AN72+'[2]Xã Song Lãng'!AN72+'[2]Xã Tam Quang'!AN72+'[2]Xã Tân Hòa'!AN72+'[2]Xã Tân Lập'!AN72+'[2]Xã Tân Phong'!AN72+'[2]Xã Trung An'!AN72+'[2]Xã Tự Tân'!AN72+'[2]Xã Việt Hùng'!AN72+'[2]Xã Việt Thuận'!AN72+'[2]Xã Vũ Đoài'!AN72+'[2]Xã Vũ Hội'!AN72+'[2]Xã Vũ Tiến'!AN72+'[2]Xã Vũ Vân'!AN72+'[2]Xã Vũ Vinh'!AN72+'[2]Xã Xuân Hòa'!AN72</f>
        <v>0</v>
      </c>
      <c r="AO72" s="130">
        <f>'[2]Phường 1'!AO72+'[2]Phường 2'!AO72+'[2]Phường 3'!AO72+'[2]Phường An Đôn'!AO72+'[2]Xã Hải Lệ'!AO72+'[2]Phường Ninh Phong'!AO72+'[2]Phường Ninh Sơn'!AO72+'[2]Phường Phúc Thành'!AO72+'[2]Phường Tân Thành'!AO72+'[2]Phường Thanh Bình'!AO72+'[2]Phường Vân Giang'!AO72+'[2]Xã Ninh Nhất'!AO72+'[2]Xã Ninh Phúc'!AO72+'[2]Xã Ninh Tiến'!AO72+'[2]Xã Song An'!AO72+'[2]Xã Song Lãng'!AO72+'[2]Xã Tam Quang'!AO72+'[2]Xã Tân Hòa'!AO72+'[2]Xã Tân Lập'!AO72+'[2]Xã Tân Phong'!AO72+'[2]Xã Trung An'!AO72+'[2]Xã Tự Tân'!AO72+'[2]Xã Việt Hùng'!AO72+'[2]Xã Việt Thuận'!AO72+'[2]Xã Vũ Đoài'!AO72+'[2]Xã Vũ Hội'!AO72+'[2]Xã Vũ Tiến'!AO72+'[2]Xã Vũ Vân'!AO72+'[2]Xã Vũ Vinh'!AO72+'[2]Xã Xuân Hòa'!AO72</f>
        <v>0</v>
      </c>
      <c r="AP72" s="130">
        <f>'[2]Phường 1'!AP72+'[2]Phường 2'!AP72+'[2]Phường 3'!AP72+'[2]Phường An Đôn'!AP72+'[2]Xã Hải Lệ'!AP72+'[2]Phường Ninh Phong'!AP72+'[2]Phường Ninh Sơn'!AP72+'[2]Phường Phúc Thành'!AP72+'[2]Phường Tân Thành'!AP72+'[2]Phường Thanh Bình'!AP72+'[2]Phường Vân Giang'!AP72+'[2]Xã Ninh Nhất'!AP72+'[2]Xã Ninh Phúc'!AP72+'[2]Xã Ninh Tiến'!AP72+'[2]Xã Song An'!AP72+'[2]Xã Song Lãng'!AP72+'[2]Xã Tam Quang'!AP72+'[2]Xã Tân Hòa'!AP72+'[2]Xã Tân Lập'!AP72+'[2]Xã Tân Phong'!AP72+'[2]Xã Trung An'!AP72+'[2]Xã Tự Tân'!AP72+'[2]Xã Việt Hùng'!AP72+'[2]Xã Việt Thuận'!AP72+'[2]Xã Vũ Đoài'!AP72+'[2]Xã Vũ Hội'!AP72+'[2]Xã Vũ Tiến'!AP72+'[2]Xã Vũ Vân'!AP72+'[2]Xã Vũ Vinh'!AP72+'[2]Xã Xuân Hòa'!AP72</f>
        <v>0</v>
      </c>
      <c r="AQ72" s="129">
        <f>SUM(AR72:BA72)</f>
        <v>0</v>
      </c>
      <c r="AR72" s="130">
        <f>'[2]Phường 1'!AR72+'[2]Phường 2'!AR72+'[2]Phường 3'!AR72+'[2]Phường An Đôn'!AR72+'[2]Xã Hải Lệ'!AR72+'[2]Phường Ninh Phong'!AR72+'[2]Phường Ninh Sơn'!AR72+'[2]Phường Phúc Thành'!AR72+'[2]Phường Tân Thành'!AR72+'[2]Phường Thanh Bình'!AR72+'[2]Phường Vân Giang'!AR72+'[2]Xã Ninh Nhất'!AR72+'[2]Xã Ninh Phúc'!AR72+'[2]Xã Ninh Tiến'!AR72+'[2]Xã Song An'!AR72+'[2]Xã Song Lãng'!AR72+'[2]Xã Tam Quang'!AR72+'[2]Xã Tân Hòa'!AR72+'[2]Xã Tân Lập'!AR72+'[2]Xã Tân Phong'!AR72+'[2]Xã Trung An'!AR72+'[2]Xã Tự Tân'!AR72+'[2]Xã Việt Hùng'!AR72+'[2]Xã Việt Thuận'!AR72+'[2]Xã Vũ Đoài'!AR72+'[2]Xã Vũ Hội'!AR72+'[2]Xã Vũ Tiến'!AR72+'[2]Xã Vũ Vân'!AR72+'[2]Xã Vũ Vinh'!AR72+'[2]Xã Xuân Hòa'!AR72</f>
        <v>0</v>
      </c>
      <c r="AS72" s="130">
        <v>0</v>
      </c>
      <c r="AT72" s="130">
        <v>0</v>
      </c>
      <c r="AU72" s="130">
        <v>0</v>
      </c>
      <c r="AV72" s="130">
        <v>0</v>
      </c>
      <c r="AW72" s="130">
        <v>0</v>
      </c>
      <c r="AX72" s="130">
        <v>0</v>
      </c>
      <c r="AY72" s="130">
        <v>0</v>
      </c>
      <c r="AZ72" s="130">
        <v>0</v>
      </c>
      <c r="BA72" s="130">
        <v>0</v>
      </c>
      <c r="BB72" s="129">
        <v>0</v>
      </c>
      <c r="BC72" s="129">
        <v>0</v>
      </c>
      <c r="BD72" s="129">
        <v>0</v>
      </c>
      <c r="BE72" s="129">
        <v>0</v>
      </c>
      <c r="BF72" s="130">
        <v>0</v>
      </c>
      <c r="BG72" s="130">
        <v>0</v>
      </c>
      <c r="BH72" s="129">
        <v>0</v>
      </c>
      <c r="BI72" s="127">
        <v>0</v>
      </c>
      <c r="BJ72" s="130">
        <v>0</v>
      </c>
      <c r="BK72" s="130">
        <v>0</v>
      </c>
      <c r="BL72" s="130">
        <v>0</v>
      </c>
      <c r="BM72" s="143">
        <v>0</v>
      </c>
      <c r="BN72" s="130">
        <v>0</v>
      </c>
      <c r="BO72" s="129">
        <v>0</v>
      </c>
      <c r="BP72" s="131">
        <v>0</v>
      </c>
      <c r="BQ72" s="131">
        <v>0</v>
      </c>
      <c r="BR72" s="92">
        <f>'17-CH'!$G72</f>
        <v>0</v>
      </c>
      <c r="BS72" s="116">
        <f t="shared" si="1"/>
        <v>0</v>
      </c>
    </row>
    <row r="73" spans="1:71" ht="21.6" customHeight="1">
      <c r="A73" s="152" t="s">
        <v>178</v>
      </c>
      <c r="B73" s="88" t="s">
        <v>179</v>
      </c>
      <c r="C73" s="152" t="s">
        <v>180</v>
      </c>
      <c r="D73" s="129">
        <f>'[2]01CH'!D73</f>
        <v>0</v>
      </c>
      <c r="E73" s="127">
        <f t="shared" si="28"/>
        <v>0</v>
      </c>
      <c r="F73" s="129">
        <f t="shared" si="14"/>
        <v>0</v>
      </c>
      <c r="G73" s="129">
        <f>'[2]Phường 1'!G73+'[2]Phường 2'!G73+'[2]Phường 3'!G73+'[2]Phường An Đôn'!G73+'[2]Xã Hải Lệ'!G73+'[2]Phường Ninh Phong'!G73+'[2]Phường Ninh Sơn'!G73+'[2]Phường Phúc Thành'!G73+'[2]Phường Tân Thành'!G73+'[2]Phường Thanh Bình'!G73+'[2]Phường Vân Giang'!G73+'[2]Xã Ninh Nhất'!G73+'[2]Xã Ninh Phúc'!G73+'[2]Xã Ninh Tiến'!G73+'[2]Xã Song An'!G73+'[2]Xã Song Lãng'!G73+'[2]Xã Tam Quang'!G73+'[2]Xã Tân Hòa'!G73+'[2]Xã Tân Lập'!G73+'[2]Xã Tân Phong'!G73+'[2]Xã Trung An'!G73+'[2]Xã Tự Tân'!G73+'[2]Xã Việt Hùng'!G73+'[2]Xã Việt Thuận'!G73+'[2]Xã Vũ Đoài'!G73+'[2]Xã Vũ Hội'!G73+'[2]Xã Vũ Tiến'!G73+'[2]Xã Vũ Vân'!G73+'[2]Xã Vũ Vinh'!G73+'[2]Xã Xuân Hòa'!G73</f>
        <v>0</v>
      </c>
      <c r="H73" s="129">
        <f>'[2]Phường 1'!H73+'[2]Phường 2'!H73+'[2]Phường 3'!H73+'[2]Phường An Đôn'!H73+'[2]Xã Hải Lệ'!H73+'[2]Phường Ninh Phong'!H73+'[2]Phường Ninh Sơn'!H73+'[2]Phường Phúc Thành'!H73+'[2]Phường Tân Thành'!H73+'[2]Phường Thanh Bình'!H73+'[2]Phường Vân Giang'!H73+'[2]Xã Ninh Nhất'!H73+'[2]Xã Ninh Phúc'!H73+'[2]Xã Ninh Tiến'!H73+'[2]Xã Song An'!H73+'[2]Xã Song Lãng'!H73+'[2]Xã Tam Quang'!H73+'[2]Xã Tân Hòa'!H73+'[2]Xã Tân Lập'!H73+'[2]Xã Tân Phong'!H73+'[2]Xã Trung An'!H73+'[2]Xã Tự Tân'!H73+'[2]Xã Việt Hùng'!H73+'[2]Xã Việt Thuận'!H73+'[2]Xã Vũ Đoài'!H73+'[2]Xã Vũ Hội'!H73+'[2]Xã Vũ Tiến'!H73+'[2]Xã Vũ Vân'!H73+'[2]Xã Vũ Vinh'!H73+'[2]Xã Xuân Hòa'!H73</f>
        <v>0</v>
      </c>
      <c r="I73" s="129">
        <f>'[2]Phường 1'!I73+'[2]Phường 2'!I73+'[2]Phường 3'!I73+'[2]Phường An Đôn'!I73+'[2]Xã Hải Lệ'!I73+'[2]Phường Ninh Phong'!I73+'[2]Phường Ninh Sơn'!I73+'[2]Phường Phúc Thành'!I73+'[2]Phường Tân Thành'!I73+'[2]Phường Thanh Bình'!I73+'[2]Phường Vân Giang'!I73+'[2]Xã Ninh Nhất'!I73+'[2]Xã Ninh Phúc'!I73+'[2]Xã Ninh Tiến'!I73+'[2]Xã Song An'!I73+'[2]Xã Song Lãng'!I73+'[2]Xã Tam Quang'!I73+'[2]Xã Tân Hòa'!I73+'[2]Xã Tân Lập'!I73+'[2]Xã Tân Phong'!I73+'[2]Xã Trung An'!I73+'[2]Xã Tự Tân'!I73+'[2]Xã Việt Hùng'!I73+'[2]Xã Việt Thuận'!I73+'[2]Xã Vũ Đoài'!I73+'[2]Xã Vũ Hội'!I73+'[2]Xã Vũ Tiến'!I73+'[2]Xã Vũ Vân'!I73+'[2]Xã Vũ Vinh'!I73+'[2]Xã Xuân Hòa'!I73</f>
        <v>0</v>
      </c>
      <c r="J73" s="129">
        <f>'[2]Phường 1'!J73+'[2]Phường 2'!J73+'[2]Phường 3'!J73+'[2]Phường An Đôn'!J73+'[2]Xã Hải Lệ'!J73+'[2]Phường Ninh Phong'!J73+'[2]Phường Ninh Sơn'!J73+'[2]Phường Phúc Thành'!J73+'[2]Phường Tân Thành'!J73+'[2]Phường Thanh Bình'!J73+'[2]Phường Vân Giang'!J73+'[2]Xã Ninh Nhất'!J73+'[2]Xã Ninh Phúc'!J73+'[2]Xã Ninh Tiến'!J73+'[2]Xã Song An'!J73+'[2]Xã Song Lãng'!J73+'[2]Xã Tam Quang'!J73+'[2]Xã Tân Hòa'!J73+'[2]Xã Tân Lập'!J73+'[2]Xã Tân Phong'!J73+'[2]Xã Trung An'!J73+'[2]Xã Tự Tân'!J73+'[2]Xã Việt Hùng'!J73+'[2]Xã Việt Thuận'!J73+'[2]Xã Vũ Đoài'!J73+'[2]Xã Vũ Hội'!J73+'[2]Xã Vũ Tiến'!J73+'[2]Xã Vũ Vân'!J73+'[2]Xã Vũ Vinh'!J73+'[2]Xã Xuân Hòa'!J73</f>
        <v>0</v>
      </c>
      <c r="K73" s="129">
        <f>'[2]Phường 1'!K73+'[2]Phường 2'!K73+'[2]Phường 3'!K73+'[2]Phường An Đôn'!K73+'[2]Xã Hải Lệ'!K73+'[2]Phường Ninh Phong'!K73+'[2]Phường Ninh Sơn'!K73+'[2]Phường Phúc Thành'!K73+'[2]Phường Tân Thành'!K73+'[2]Phường Thanh Bình'!K73+'[2]Phường Vân Giang'!K73+'[2]Xã Ninh Nhất'!K73+'[2]Xã Ninh Phúc'!K73+'[2]Xã Ninh Tiến'!K73+'[2]Xã Song An'!K73+'[2]Xã Song Lãng'!K73+'[2]Xã Tam Quang'!K73+'[2]Xã Tân Hòa'!K73+'[2]Xã Tân Lập'!K73+'[2]Xã Tân Phong'!K73+'[2]Xã Trung An'!K73+'[2]Xã Tự Tân'!K73+'[2]Xã Việt Hùng'!K73+'[2]Xã Việt Thuận'!K73+'[2]Xã Vũ Đoài'!K73+'[2]Xã Vũ Hội'!K73+'[2]Xã Vũ Tiến'!K73+'[2]Xã Vũ Vân'!K73+'[2]Xã Vũ Vinh'!K73+'[2]Xã Xuân Hòa'!K73</f>
        <v>0</v>
      </c>
      <c r="L73" s="129">
        <f>'[2]Phường 1'!L73+'[2]Phường 2'!L73+'[2]Phường 3'!L73+'[2]Phường An Đôn'!L73+'[2]Xã Hải Lệ'!L73+'[2]Phường Ninh Phong'!L73+'[2]Phường Ninh Sơn'!L73+'[2]Phường Phúc Thành'!L73+'[2]Phường Tân Thành'!L73+'[2]Phường Thanh Bình'!L73+'[2]Phường Vân Giang'!L73+'[2]Xã Ninh Nhất'!L73+'[2]Xã Ninh Phúc'!L73+'[2]Xã Ninh Tiến'!L73+'[2]Xã Song An'!L73+'[2]Xã Song Lãng'!L73+'[2]Xã Tam Quang'!L73+'[2]Xã Tân Hòa'!L73+'[2]Xã Tân Lập'!L73+'[2]Xã Tân Phong'!L73+'[2]Xã Trung An'!L73+'[2]Xã Tự Tân'!L73+'[2]Xã Việt Hùng'!L73+'[2]Xã Việt Thuận'!L73+'[2]Xã Vũ Đoài'!L73+'[2]Xã Vũ Hội'!L73+'[2]Xã Vũ Tiến'!L73+'[2]Xã Vũ Vân'!L73+'[2]Xã Vũ Vinh'!L73+'[2]Xã Xuân Hòa'!L73</f>
        <v>0</v>
      </c>
      <c r="M73" s="129">
        <f>'[2]Phường 1'!M73+'[2]Phường 2'!M73+'[2]Phường 3'!M73+'[2]Phường An Đôn'!M73+'[2]Xã Hải Lệ'!M73+'[2]Phường Ninh Phong'!M73+'[2]Phường Ninh Sơn'!M73+'[2]Phường Phúc Thành'!M73+'[2]Phường Tân Thành'!M73+'[2]Phường Thanh Bình'!M73+'[2]Phường Vân Giang'!M73+'[2]Xã Ninh Nhất'!M73+'[2]Xã Ninh Phúc'!M73+'[2]Xã Ninh Tiến'!M73+'[2]Xã Song An'!M73+'[2]Xã Song Lãng'!M73+'[2]Xã Tam Quang'!M73+'[2]Xã Tân Hòa'!M73+'[2]Xã Tân Lập'!M73+'[2]Xã Tân Phong'!M73+'[2]Xã Trung An'!M73+'[2]Xã Tự Tân'!M73+'[2]Xã Việt Hùng'!M73+'[2]Xã Việt Thuận'!M73+'[2]Xã Vũ Đoài'!M73+'[2]Xã Vũ Hội'!M73+'[2]Xã Vũ Tiến'!M73+'[2]Xã Vũ Vân'!M73+'[2]Xã Vũ Vinh'!M73+'[2]Xã Xuân Hòa'!M73</f>
        <v>0</v>
      </c>
      <c r="N73" s="130">
        <f>'[2]Phường 1'!N73+'[2]Phường 2'!N73+'[2]Phường 3'!N73+'[2]Phường An Đôn'!N73+'[2]Xã Hải Lệ'!N73+'[2]Phường Ninh Phong'!N73+'[2]Phường Ninh Sơn'!N73+'[2]Phường Phúc Thành'!N73+'[2]Phường Tân Thành'!N73+'[2]Phường Thanh Bình'!N73+'[2]Phường Vân Giang'!N73+'[2]Xã Ninh Nhất'!N73+'[2]Xã Ninh Phúc'!N73+'[2]Xã Ninh Tiến'!N73+'[2]Xã Song An'!N73+'[2]Xã Song Lãng'!N73+'[2]Xã Tam Quang'!N73+'[2]Xã Tân Hòa'!N73+'[2]Xã Tân Lập'!N73+'[2]Xã Tân Phong'!N73+'[2]Xã Trung An'!N73+'[2]Xã Tự Tân'!N73+'[2]Xã Việt Hùng'!N73+'[2]Xã Việt Thuận'!N73+'[2]Xã Vũ Đoài'!N73+'[2]Xã Vũ Hội'!N73+'[2]Xã Vũ Tiến'!N73+'[2]Xã Vũ Vân'!N73+'[2]Xã Vũ Vinh'!N73+'[2]Xã Xuân Hòa'!N73</f>
        <v>0</v>
      </c>
      <c r="O73" s="129">
        <f>'[2]Phường 1'!O73+'[2]Phường 2'!O73+'[2]Phường 3'!O73+'[2]Phường An Đôn'!O73+'[2]Xã Hải Lệ'!O73+'[2]Phường Ninh Phong'!O73+'[2]Phường Ninh Sơn'!O73+'[2]Phường Phúc Thành'!O73+'[2]Phường Tân Thành'!O73+'[2]Phường Thanh Bình'!O73+'[2]Phường Vân Giang'!O73+'[2]Xã Ninh Nhất'!O73+'[2]Xã Ninh Phúc'!O73+'[2]Xã Ninh Tiến'!O73+'[2]Xã Song An'!O73+'[2]Xã Song Lãng'!O73+'[2]Xã Tam Quang'!O73+'[2]Xã Tân Hòa'!O73+'[2]Xã Tân Lập'!O73+'[2]Xã Tân Phong'!O73+'[2]Xã Trung An'!O73+'[2]Xã Tự Tân'!O73+'[2]Xã Việt Hùng'!O73+'[2]Xã Việt Thuận'!O73+'[2]Xã Vũ Đoài'!O73+'[2]Xã Vũ Hội'!O73+'[2]Xã Vũ Tiến'!O73+'[2]Xã Vũ Vân'!O73+'[2]Xã Vũ Vinh'!O73+'[2]Xã Xuân Hòa'!O73</f>
        <v>0</v>
      </c>
      <c r="P73" s="129">
        <f>'[2]Phường 1'!P73+'[2]Phường 2'!P73+'[2]Phường 3'!P73+'[2]Phường An Đôn'!P73+'[2]Xã Hải Lệ'!P73+'[2]Phường Ninh Phong'!P73+'[2]Phường Ninh Sơn'!P73+'[2]Phường Phúc Thành'!P73+'[2]Phường Tân Thành'!P73+'[2]Phường Thanh Bình'!P73+'[2]Phường Vân Giang'!P73+'[2]Xã Ninh Nhất'!P73+'[2]Xã Ninh Phúc'!P73+'[2]Xã Ninh Tiến'!P73+'[2]Xã Song An'!P73+'[2]Xã Song Lãng'!P73+'[2]Xã Tam Quang'!P73+'[2]Xã Tân Hòa'!P73+'[2]Xã Tân Lập'!P73+'[2]Xã Tân Phong'!P73+'[2]Xã Trung An'!P73+'[2]Xã Tự Tân'!P73+'[2]Xã Việt Hùng'!P73+'[2]Xã Việt Thuận'!P73+'[2]Xã Vũ Đoài'!P73+'[2]Xã Vũ Hội'!P73+'[2]Xã Vũ Tiến'!P73+'[2]Xã Vũ Vân'!P73+'[2]Xã Vũ Vinh'!P73+'[2]Xã Xuân Hòa'!P73</f>
        <v>0</v>
      </c>
      <c r="Q73" s="129">
        <f>'[2]Phường 1'!Q73+'[2]Phường 2'!Q73+'[2]Phường 3'!Q73+'[2]Phường An Đôn'!Q73+'[2]Xã Hải Lệ'!Q73+'[2]Phường Ninh Phong'!Q73+'[2]Phường Ninh Sơn'!Q73+'[2]Phường Phúc Thành'!Q73+'[2]Phường Tân Thành'!Q73+'[2]Phường Thanh Bình'!Q73+'[2]Phường Vân Giang'!Q73+'[2]Xã Ninh Nhất'!Q73+'[2]Xã Ninh Phúc'!Q73+'[2]Xã Ninh Tiến'!Q73+'[2]Xã Song An'!Q73+'[2]Xã Song Lãng'!Q73+'[2]Xã Tam Quang'!Q73+'[2]Xã Tân Hòa'!Q73+'[2]Xã Tân Lập'!Q73+'[2]Xã Tân Phong'!Q73+'[2]Xã Trung An'!Q73+'[2]Xã Tự Tân'!Q73+'[2]Xã Việt Hùng'!Q73+'[2]Xã Việt Thuận'!Q73+'[2]Xã Vũ Đoài'!Q73+'[2]Xã Vũ Hội'!Q73+'[2]Xã Vũ Tiến'!Q73+'[2]Xã Vũ Vân'!Q73+'[2]Xã Vũ Vinh'!Q73+'[2]Xã Xuân Hòa'!Q73</f>
        <v>0</v>
      </c>
      <c r="R73" s="129">
        <f>'[2]Phường 1'!R73+'[2]Phường 2'!R73+'[2]Phường 3'!R73+'[2]Phường An Đôn'!R73+'[2]Xã Hải Lệ'!R73+'[2]Phường Ninh Phong'!R73+'[2]Phường Ninh Sơn'!R73+'[2]Phường Phúc Thành'!R73+'[2]Phường Tân Thành'!R73+'[2]Phường Thanh Bình'!R73+'[2]Phường Vân Giang'!R73+'[2]Xã Ninh Nhất'!R73+'[2]Xã Ninh Phúc'!R73+'[2]Xã Ninh Tiến'!R73+'[2]Xã Song An'!R73+'[2]Xã Song Lãng'!R73+'[2]Xã Tam Quang'!R73+'[2]Xã Tân Hòa'!R73+'[2]Xã Tân Lập'!R73+'[2]Xã Tân Phong'!R73+'[2]Xã Trung An'!R73+'[2]Xã Tự Tân'!R73+'[2]Xã Việt Hùng'!R73+'[2]Xã Việt Thuận'!R73+'[2]Xã Vũ Đoài'!R73+'[2]Xã Vũ Hội'!R73+'[2]Xã Vũ Tiến'!R73+'[2]Xã Vũ Vân'!R73+'[2]Xã Vũ Vinh'!R73+'[2]Xã Xuân Hòa'!R73</f>
        <v>0</v>
      </c>
      <c r="S73" s="127">
        <f>SUM(T73:X73)+Y73+AJ73+AQ73+BB73+BC73+BD73+BE73+BH73</f>
        <v>0</v>
      </c>
      <c r="T73" s="129">
        <f>'[2]Phường 1'!T73+'[2]Phường 2'!T73+'[2]Phường 3'!T73+'[2]Phường An Đôn'!T73+'[2]Xã Hải Lệ'!T73+'[2]Phường Ninh Phong'!T73+'[2]Phường Ninh Sơn'!T73+'[2]Phường Phúc Thành'!T73+'[2]Phường Tân Thành'!T73+'[2]Phường Thanh Bình'!T73+'[2]Phường Vân Giang'!T73+'[2]Xã Ninh Nhất'!T73+'[2]Xã Ninh Phúc'!T73+'[2]Xã Ninh Tiến'!T73+'[2]Xã Song An'!T73+'[2]Xã Song Lãng'!T73+'[2]Xã Tam Quang'!T73+'[2]Xã Tân Hòa'!T73+'[2]Xã Tân Lập'!T73+'[2]Xã Tân Phong'!T73+'[2]Xã Trung An'!T73+'[2]Xã Tự Tân'!T73+'[2]Xã Việt Hùng'!T73+'[2]Xã Việt Thuận'!T73+'[2]Xã Vũ Đoài'!T73+'[2]Xã Vũ Hội'!T73+'[2]Xã Vũ Tiến'!T73+'[2]Xã Vũ Vân'!T73+'[2]Xã Vũ Vinh'!T73+'[2]Xã Xuân Hòa'!T73</f>
        <v>0</v>
      </c>
      <c r="U73" s="129">
        <f>'[2]Phường 1'!U73+'[2]Phường 2'!U73+'[2]Phường 3'!U73+'[2]Phường An Đôn'!U73+'[2]Xã Hải Lệ'!U73+'[2]Phường Ninh Phong'!U73+'[2]Phường Ninh Sơn'!U73+'[2]Phường Phúc Thành'!U73+'[2]Phường Tân Thành'!U73+'[2]Phường Thanh Bình'!U73+'[2]Phường Vân Giang'!U73+'[2]Xã Ninh Nhất'!U73+'[2]Xã Ninh Phúc'!U73+'[2]Xã Ninh Tiến'!U73+'[2]Xã Song An'!U73+'[2]Xã Song Lãng'!U73+'[2]Xã Tam Quang'!U73+'[2]Xã Tân Hòa'!U73+'[2]Xã Tân Lập'!U73+'[2]Xã Tân Phong'!U73+'[2]Xã Trung An'!U73+'[2]Xã Tự Tân'!U73+'[2]Xã Việt Hùng'!U73+'[2]Xã Việt Thuận'!U73+'[2]Xã Vũ Đoài'!U73+'[2]Xã Vũ Hội'!U73+'[2]Xã Vũ Tiến'!U73+'[2]Xã Vũ Vân'!U73+'[2]Xã Vũ Vinh'!U73+'[2]Xã Xuân Hòa'!U73</f>
        <v>0</v>
      </c>
      <c r="V73" s="129">
        <f>'[2]Phường 1'!V73+'[2]Phường 2'!V73+'[2]Phường 3'!V73+'[2]Phường An Đôn'!V73+'[2]Xã Hải Lệ'!V73+'[2]Phường Ninh Phong'!V73+'[2]Phường Ninh Sơn'!V73+'[2]Phường Phúc Thành'!V73+'[2]Phường Tân Thành'!V73+'[2]Phường Thanh Bình'!V73+'[2]Phường Vân Giang'!V73+'[2]Xã Ninh Nhất'!V73+'[2]Xã Ninh Phúc'!V73+'[2]Xã Ninh Tiến'!V73+'[2]Xã Song An'!V73+'[2]Xã Song Lãng'!V73+'[2]Xã Tam Quang'!V73+'[2]Xã Tân Hòa'!V73+'[2]Xã Tân Lập'!V73+'[2]Xã Tân Phong'!V73+'[2]Xã Trung An'!V73+'[2]Xã Tự Tân'!V73+'[2]Xã Việt Hùng'!V73+'[2]Xã Việt Thuận'!V73+'[2]Xã Vũ Đoài'!V73+'[2]Xã Vũ Hội'!V73+'[2]Xã Vũ Tiến'!V73+'[2]Xã Vũ Vân'!V73+'[2]Xã Vũ Vinh'!V73+'[2]Xã Xuân Hòa'!V73</f>
        <v>0</v>
      </c>
      <c r="W73" s="129">
        <f>'[2]Phường 1'!W73+'[2]Phường 2'!W73+'[2]Phường 3'!W73+'[2]Phường An Đôn'!W73+'[2]Xã Hải Lệ'!W73+'[2]Phường Ninh Phong'!W73+'[2]Phường Ninh Sơn'!W73+'[2]Phường Phúc Thành'!W73+'[2]Phường Tân Thành'!W73+'[2]Phường Thanh Bình'!W73+'[2]Phường Vân Giang'!W73+'[2]Xã Ninh Nhất'!W73+'[2]Xã Ninh Phúc'!W73+'[2]Xã Ninh Tiến'!W73+'[2]Xã Song An'!W73+'[2]Xã Song Lãng'!W73+'[2]Xã Tam Quang'!W73+'[2]Xã Tân Hòa'!W73+'[2]Xã Tân Lập'!W73+'[2]Xã Tân Phong'!W73+'[2]Xã Trung An'!W73+'[2]Xã Tự Tân'!W73+'[2]Xã Việt Hùng'!W73+'[2]Xã Việt Thuận'!W73+'[2]Xã Vũ Đoài'!W73+'[2]Xã Vũ Hội'!W73+'[2]Xã Vũ Tiến'!W73+'[2]Xã Vũ Vân'!W73+'[2]Xã Vũ Vinh'!W73+'[2]Xã Xuân Hòa'!W73</f>
        <v>0</v>
      </c>
      <c r="X73" s="129">
        <f>'[2]Phường 1'!X73+'[2]Phường 2'!X73+'[2]Phường 3'!X73+'[2]Phường An Đôn'!X73+'[2]Xã Hải Lệ'!X73+'[2]Phường Ninh Phong'!X73+'[2]Phường Ninh Sơn'!X73+'[2]Phường Phúc Thành'!X73+'[2]Phường Tân Thành'!X73+'[2]Phường Thanh Bình'!X73+'[2]Phường Vân Giang'!X73+'[2]Xã Ninh Nhất'!X73+'[2]Xã Ninh Phúc'!X73+'[2]Xã Ninh Tiến'!X73+'[2]Xã Song An'!X73+'[2]Xã Song Lãng'!X73+'[2]Xã Tam Quang'!X73+'[2]Xã Tân Hòa'!X73+'[2]Xã Tân Lập'!X73+'[2]Xã Tân Phong'!X73+'[2]Xã Trung An'!X73+'[2]Xã Tự Tân'!X73+'[2]Xã Việt Hùng'!X73+'[2]Xã Việt Thuận'!X73+'[2]Xã Vũ Đoài'!X73+'[2]Xã Vũ Hội'!X73+'[2]Xã Vũ Tiến'!X73+'[2]Xã Vũ Vân'!X73+'[2]Xã Vũ Vinh'!X73+'[2]Xã Xuân Hòa'!X73</f>
        <v>0</v>
      </c>
      <c r="Y73" s="129">
        <f t="shared" si="29"/>
        <v>0</v>
      </c>
      <c r="Z73" s="130">
        <f>'[2]Phường 1'!Z73+'[2]Phường 2'!Z73+'[2]Phường 3'!Z73+'[2]Phường An Đôn'!Z73+'[2]Xã Hải Lệ'!Z73+'[2]Phường Ninh Phong'!Z73+'[2]Phường Ninh Sơn'!Z73+'[2]Phường Phúc Thành'!Z73+'[2]Phường Tân Thành'!Z73+'[2]Phường Thanh Bình'!Z73+'[2]Phường Vân Giang'!Z73+'[2]Xã Ninh Nhất'!Z73+'[2]Xã Ninh Phúc'!Z73+'[2]Xã Ninh Tiến'!Z73+'[2]Xã Song An'!Z73+'[2]Xã Song Lãng'!Z73+'[2]Xã Tam Quang'!Z73+'[2]Xã Tân Hòa'!Z73+'[2]Xã Tân Lập'!Z73+'[2]Xã Tân Phong'!Z73+'[2]Xã Trung An'!Z73+'[2]Xã Tự Tân'!Z73+'[2]Xã Việt Hùng'!Z73+'[2]Xã Việt Thuận'!Z73+'[2]Xã Vũ Đoài'!Z73+'[2]Xã Vũ Hội'!Z73+'[2]Xã Vũ Tiến'!Z73+'[2]Xã Vũ Vân'!Z73+'[2]Xã Vũ Vinh'!Z73+'[2]Xã Xuân Hòa'!Z73</f>
        <v>0</v>
      </c>
      <c r="AA73" s="130">
        <f>'[2]Phường 1'!AA73+'[2]Phường 2'!AA73+'[2]Phường 3'!AA73+'[2]Phường An Đôn'!AA73+'[2]Xã Hải Lệ'!AA73+'[2]Phường Ninh Phong'!AA73+'[2]Phường Ninh Sơn'!AA73+'[2]Phường Phúc Thành'!AA73+'[2]Phường Tân Thành'!AA73+'[2]Phường Thanh Bình'!AA73+'[2]Phường Vân Giang'!AA73+'[2]Xã Ninh Nhất'!AA73+'[2]Xã Ninh Phúc'!AA73+'[2]Xã Ninh Tiến'!AA73+'[2]Xã Song An'!AA73+'[2]Xã Song Lãng'!AA73+'[2]Xã Tam Quang'!AA73+'[2]Xã Tân Hòa'!AA73+'[2]Xã Tân Lập'!AA73+'[2]Xã Tân Phong'!AA73+'[2]Xã Trung An'!AA73+'[2]Xã Tự Tân'!AA73+'[2]Xã Việt Hùng'!AA73+'[2]Xã Việt Thuận'!AA73+'[2]Xã Vũ Đoài'!AA73+'[2]Xã Vũ Hội'!AA73+'[2]Xã Vũ Tiến'!AA73+'[2]Xã Vũ Vân'!AA73+'[2]Xã Vũ Vinh'!AA73+'[2]Xã Xuân Hòa'!AA73</f>
        <v>0</v>
      </c>
      <c r="AB73" s="130">
        <f>'[2]Phường 1'!AB73+'[2]Phường 2'!AB73+'[2]Phường 3'!AB73+'[2]Phường An Đôn'!AB73+'[2]Xã Hải Lệ'!AB73+'[2]Phường Ninh Phong'!AB73+'[2]Phường Ninh Sơn'!AB73+'[2]Phường Phúc Thành'!AB73+'[2]Phường Tân Thành'!AB73+'[2]Phường Thanh Bình'!AB73+'[2]Phường Vân Giang'!AB73+'[2]Xã Ninh Nhất'!AB73+'[2]Xã Ninh Phúc'!AB73+'[2]Xã Ninh Tiến'!AB73+'[2]Xã Song An'!AB73+'[2]Xã Song Lãng'!AB73+'[2]Xã Tam Quang'!AB73+'[2]Xã Tân Hòa'!AB73+'[2]Xã Tân Lập'!AB73+'[2]Xã Tân Phong'!AB73+'[2]Xã Trung An'!AB73+'[2]Xã Tự Tân'!AB73+'[2]Xã Việt Hùng'!AB73+'[2]Xã Việt Thuận'!AB73+'[2]Xã Vũ Đoài'!AB73+'[2]Xã Vũ Hội'!AB73+'[2]Xã Vũ Tiến'!AB73+'[2]Xã Vũ Vân'!AB73+'[2]Xã Vũ Vinh'!AB73+'[2]Xã Xuân Hòa'!AB73</f>
        <v>0</v>
      </c>
      <c r="AC73" s="130">
        <f>'[2]Phường 1'!AC73+'[2]Phường 2'!AC73+'[2]Phường 3'!AC73+'[2]Phường An Đôn'!AC73+'[2]Xã Hải Lệ'!AC73+'[2]Phường Ninh Phong'!AC73+'[2]Phường Ninh Sơn'!AC73+'[2]Phường Phúc Thành'!AC73+'[2]Phường Tân Thành'!AC73+'[2]Phường Thanh Bình'!AC73+'[2]Phường Vân Giang'!AC73+'[2]Xã Ninh Nhất'!AC73+'[2]Xã Ninh Phúc'!AC73+'[2]Xã Ninh Tiến'!AC73+'[2]Xã Song An'!AC73+'[2]Xã Song Lãng'!AC73+'[2]Xã Tam Quang'!AC73+'[2]Xã Tân Hòa'!AC73+'[2]Xã Tân Lập'!AC73+'[2]Xã Tân Phong'!AC73+'[2]Xã Trung An'!AC73+'[2]Xã Tự Tân'!AC73+'[2]Xã Việt Hùng'!AC73+'[2]Xã Việt Thuận'!AC73+'[2]Xã Vũ Đoài'!AC73+'[2]Xã Vũ Hội'!AC73+'[2]Xã Vũ Tiến'!AC73+'[2]Xã Vũ Vân'!AC73+'[2]Xã Vũ Vinh'!AC73+'[2]Xã Xuân Hòa'!AC73</f>
        <v>0</v>
      </c>
      <c r="AD73" s="130">
        <f>'[2]Phường 1'!AD73+'[2]Phường 2'!AD73+'[2]Phường 3'!AD73+'[2]Phường An Đôn'!AD73+'[2]Xã Hải Lệ'!AD73+'[2]Phường Ninh Phong'!AD73+'[2]Phường Ninh Sơn'!AD73+'[2]Phường Phúc Thành'!AD73+'[2]Phường Tân Thành'!AD73+'[2]Phường Thanh Bình'!AD73+'[2]Phường Vân Giang'!AD73+'[2]Xã Ninh Nhất'!AD73+'[2]Xã Ninh Phúc'!AD73+'[2]Xã Ninh Tiến'!AD73+'[2]Xã Song An'!AD73+'[2]Xã Song Lãng'!AD73+'[2]Xã Tam Quang'!AD73+'[2]Xã Tân Hòa'!AD73+'[2]Xã Tân Lập'!AD73+'[2]Xã Tân Phong'!AD73+'[2]Xã Trung An'!AD73+'[2]Xã Tự Tân'!AD73+'[2]Xã Việt Hùng'!AD73+'[2]Xã Việt Thuận'!AD73+'[2]Xã Vũ Đoài'!AD73+'[2]Xã Vũ Hội'!AD73+'[2]Xã Vũ Tiến'!AD73+'[2]Xã Vũ Vân'!AD73+'[2]Xã Vũ Vinh'!AD73+'[2]Xã Xuân Hòa'!AD73</f>
        <v>0</v>
      </c>
      <c r="AE73" s="130">
        <f>'[2]Phường 1'!AE73+'[2]Phường 2'!AE73+'[2]Phường 3'!AE73+'[2]Phường An Đôn'!AE73+'[2]Xã Hải Lệ'!AE73+'[2]Phường Ninh Phong'!AE73+'[2]Phường Ninh Sơn'!AE73+'[2]Phường Phúc Thành'!AE73+'[2]Phường Tân Thành'!AE73+'[2]Phường Thanh Bình'!AE73+'[2]Phường Vân Giang'!AE73+'[2]Xã Ninh Nhất'!AE73+'[2]Xã Ninh Phúc'!AE73+'[2]Xã Ninh Tiến'!AE73+'[2]Xã Song An'!AE73+'[2]Xã Song Lãng'!AE73+'[2]Xã Tam Quang'!AE73+'[2]Xã Tân Hòa'!AE73+'[2]Xã Tân Lập'!AE73+'[2]Xã Tân Phong'!AE73+'[2]Xã Trung An'!AE73+'[2]Xã Tự Tân'!AE73+'[2]Xã Việt Hùng'!AE73+'[2]Xã Việt Thuận'!AE73+'[2]Xã Vũ Đoài'!AE73+'[2]Xã Vũ Hội'!AE73+'[2]Xã Vũ Tiến'!AE73+'[2]Xã Vũ Vân'!AE73+'[2]Xã Vũ Vinh'!AE73+'[2]Xã Xuân Hòa'!AE73</f>
        <v>0</v>
      </c>
      <c r="AF73" s="130">
        <f>'[2]Phường 1'!AF73+'[2]Phường 2'!AF73+'[2]Phường 3'!AF73+'[2]Phường An Đôn'!AF73+'[2]Xã Hải Lệ'!AF73+'[2]Phường Ninh Phong'!AF73+'[2]Phường Ninh Sơn'!AF73+'[2]Phường Phúc Thành'!AF73+'[2]Phường Tân Thành'!AF73+'[2]Phường Thanh Bình'!AF73+'[2]Phường Vân Giang'!AF73+'[2]Xã Ninh Nhất'!AF73+'[2]Xã Ninh Phúc'!AF73+'[2]Xã Ninh Tiến'!AF73+'[2]Xã Song An'!AF73+'[2]Xã Song Lãng'!AF73+'[2]Xã Tam Quang'!AF73+'[2]Xã Tân Hòa'!AF73+'[2]Xã Tân Lập'!AF73+'[2]Xã Tân Phong'!AF73+'[2]Xã Trung An'!AF73+'[2]Xã Tự Tân'!AF73+'[2]Xã Việt Hùng'!AF73+'[2]Xã Việt Thuận'!AF73+'[2]Xã Vũ Đoài'!AF73+'[2]Xã Vũ Hội'!AF73+'[2]Xã Vũ Tiến'!AF73+'[2]Xã Vũ Vân'!AF73+'[2]Xã Vũ Vinh'!AF73+'[2]Xã Xuân Hòa'!AF73</f>
        <v>0</v>
      </c>
      <c r="AG73" s="130">
        <f>'[2]Phường 1'!AG73+'[2]Phường 2'!AG73+'[2]Phường 3'!AG73+'[2]Phường An Đôn'!AG73+'[2]Xã Hải Lệ'!AG73+'[2]Phường Ninh Phong'!AG73+'[2]Phường Ninh Sơn'!AG73+'[2]Phường Phúc Thành'!AG73+'[2]Phường Tân Thành'!AG73+'[2]Phường Thanh Bình'!AG73+'[2]Phường Vân Giang'!AG73+'[2]Xã Ninh Nhất'!AG73+'[2]Xã Ninh Phúc'!AG73+'[2]Xã Ninh Tiến'!AG73+'[2]Xã Song An'!AG73+'[2]Xã Song Lãng'!AG73+'[2]Xã Tam Quang'!AG73+'[2]Xã Tân Hòa'!AG73+'[2]Xã Tân Lập'!AG73+'[2]Xã Tân Phong'!AG73+'[2]Xã Trung An'!AG73+'[2]Xã Tự Tân'!AG73+'[2]Xã Việt Hùng'!AG73+'[2]Xã Việt Thuận'!AG73+'[2]Xã Vũ Đoài'!AG73+'[2]Xã Vũ Hội'!AG73+'[2]Xã Vũ Tiến'!AG73+'[2]Xã Vũ Vân'!AG73+'[2]Xã Vũ Vinh'!AG73+'[2]Xã Xuân Hòa'!AG73</f>
        <v>0</v>
      </c>
      <c r="AH73" s="130">
        <f>'[2]Phường 1'!AH73+'[2]Phường 2'!AH73+'[2]Phường 3'!AH73+'[2]Phường An Đôn'!AH73+'[2]Xã Hải Lệ'!AH73+'[2]Phường Ninh Phong'!AH73+'[2]Phường Ninh Sơn'!AH73+'[2]Phường Phúc Thành'!AH73+'[2]Phường Tân Thành'!AH73+'[2]Phường Thanh Bình'!AH73+'[2]Phường Vân Giang'!AH73+'[2]Xã Ninh Nhất'!AH73+'[2]Xã Ninh Phúc'!AH73+'[2]Xã Ninh Tiến'!AH73+'[2]Xã Song An'!AH73+'[2]Xã Song Lãng'!AH73+'[2]Xã Tam Quang'!AH73+'[2]Xã Tân Hòa'!AH73+'[2]Xã Tân Lập'!AH73+'[2]Xã Tân Phong'!AH73+'[2]Xã Trung An'!AH73+'[2]Xã Tự Tân'!AH73+'[2]Xã Việt Hùng'!AH73+'[2]Xã Việt Thuận'!AH73+'[2]Xã Vũ Đoài'!AH73+'[2]Xã Vũ Hội'!AH73+'[2]Xã Vũ Tiến'!AH73+'[2]Xã Vũ Vân'!AH73+'[2]Xã Vũ Vinh'!AH73+'[2]Xã Xuân Hòa'!AH73</f>
        <v>0</v>
      </c>
      <c r="AI73" s="130">
        <f>'[2]Phường 1'!AI73+'[2]Phường 2'!AI73+'[2]Phường 3'!AI73+'[2]Phường An Đôn'!AI73+'[2]Xã Hải Lệ'!AI73+'[2]Phường Ninh Phong'!AI73+'[2]Phường Ninh Sơn'!AI73+'[2]Phường Phúc Thành'!AI73+'[2]Phường Tân Thành'!AI73+'[2]Phường Thanh Bình'!AI73+'[2]Phường Vân Giang'!AI73+'[2]Xã Ninh Nhất'!AI73+'[2]Xã Ninh Phúc'!AI73+'[2]Xã Ninh Tiến'!AI73+'[2]Xã Song An'!AI73+'[2]Xã Song Lãng'!AI73+'[2]Xã Tam Quang'!AI73+'[2]Xã Tân Hòa'!AI73+'[2]Xã Tân Lập'!AI73+'[2]Xã Tân Phong'!AI73+'[2]Xã Trung An'!AI73+'[2]Xã Tự Tân'!AI73+'[2]Xã Việt Hùng'!AI73+'[2]Xã Việt Thuận'!AI73+'[2]Xã Vũ Đoài'!AI73+'[2]Xã Vũ Hội'!AI73+'[2]Xã Vũ Tiến'!AI73+'[2]Xã Vũ Vân'!AI73+'[2]Xã Vũ Vinh'!AI73+'[2]Xã Xuân Hòa'!AI73</f>
        <v>0</v>
      </c>
      <c r="AJ73" s="129">
        <f t="shared" si="30"/>
        <v>0</v>
      </c>
      <c r="AK73" s="130">
        <f>'[2]Phường 1'!AK73+'[2]Phường 2'!AK73+'[2]Phường 3'!AK73+'[2]Phường An Đôn'!AK73+'[2]Xã Hải Lệ'!AK73+'[2]Phường Ninh Phong'!AK73+'[2]Phường Ninh Sơn'!AK73+'[2]Phường Phúc Thành'!AK73+'[2]Phường Tân Thành'!AK73+'[2]Phường Thanh Bình'!AK73+'[2]Phường Vân Giang'!AK73+'[2]Xã Ninh Nhất'!AK73+'[2]Xã Ninh Phúc'!AK73+'[2]Xã Ninh Tiến'!AK73+'[2]Xã Song An'!AK73+'[2]Xã Song Lãng'!AK73+'[2]Xã Tam Quang'!AK73+'[2]Xã Tân Hòa'!AK73+'[2]Xã Tân Lập'!AK73+'[2]Xã Tân Phong'!AK73+'[2]Xã Trung An'!AK73+'[2]Xã Tự Tân'!AK73+'[2]Xã Việt Hùng'!AK73+'[2]Xã Việt Thuận'!AK73+'[2]Xã Vũ Đoài'!AK73+'[2]Xã Vũ Hội'!AK73+'[2]Xã Vũ Tiến'!AK73+'[2]Xã Vũ Vân'!AK73+'[2]Xã Vũ Vinh'!AK73+'[2]Xã Xuân Hòa'!AK73</f>
        <v>0</v>
      </c>
      <c r="AL73" s="130">
        <f>'[2]Phường 1'!AL73+'[2]Phường 2'!AL73+'[2]Phường 3'!AL73+'[2]Phường An Đôn'!AL73+'[2]Xã Hải Lệ'!AL73+'[2]Phường Ninh Phong'!AL73+'[2]Phường Ninh Sơn'!AL73+'[2]Phường Phúc Thành'!AL73+'[2]Phường Tân Thành'!AL73+'[2]Phường Thanh Bình'!AL73+'[2]Phường Vân Giang'!AL73+'[2]Xã Ninh Nhất'!AL73+'[2]Xã Ninh Phúc'!AL73+'[2]Xã Ninh Tiến'!AL73+'[2]Xã Song An'!AL73+'[2]Xã Song Lãng'!AL73+'[2]Xã Tam Quang'!AL73+'[2]Xã Tân Hòa'!AL73+'[2]Xã Tân Lập'!AL73+'[2]Xã Tân Phong'!AL73+'[2]Xã Trung An'!AL73+'[2]Xã Tự Tân'!AL73+'[2]Xã Việt Hùng'!AL73+'[2]Xã Việt Thuận'!AL73+'[2]Xã Vũ Đoài'!AL73+'[2]Xã Vũ Hội'!AL73+'[2]Xã Vũ Tiến'!AL73+'[2]Xã Vũ Vân'!AL73+'[2]Xã Vũ Vinh'!AL73+'[2]Xã Xuân Hòa'!AL73</f>
        <v>0</v>
      </c>
      <c r="AM73" s="130">
        <f>'[2]Phường 1'!AM73+'[2]Phường 2'!AM73+'[2]Phường 3'!AM73+'[2]Phường An Đôn'!AM73+'[2]Xã Hải Lệ'!AM73+'[2]Phường Ninh Phong'!AM73+'[2]Phường Ninh Sơn'!AM73+'[2]Phường Phúc Thành'!AM73+'[2]Phường Tân Thành'!AM73+'[2]Phường Thanh Bình'!AM73+'[2]Phường Vân Giang'!AM73+'[2]Xã Ninh Nhất'!AM73+'[2]Xã Ninh Phúc'!AM73+'[2]Xã Ninh Tiến'!AM73+'[2]Xã Song An'!AM73+'[2]Xã Song Lãng'!AM73+'[2]Xã Tam Quang'!AM73+'[2]Xã Tân Hòa'!AM73+'[2]Xã Tân Lập'!AM73+'[2]Xã Tân Phong'!AM73+'[2]Xã Trung An'!AM73+'[2]Xã Tự Tân'!AM73+'[2]Xã Việt Hùng'!AM73+'[2]Xã Việt Thuận'!AM73+'[2]Xã Vũ Đoài'!AM73+'[2]Xã Vũ Hội'!AM73+'[2]Xã Vũ Tiến'!AM73+'[2]Xã Vũ Vân'!AM73+'[2]Xã Vũ Vinh'!AM73+'[2]Xã Xuân Hòa'!AM73</f>
        <v>0</v>
      </c>
      <c r="AN73" s="130">
        <f>'[2]Phường 1'!AN73+'[2]Phường 2'!AN73+'[2]Phường 3'!AN73+'[2]Phường An Đôn'!AN73+'[2]Xã Hải Lệ'!AN73+'[2]Phường Ninh Phong'!AN73+'[2]Phường Ninh Sơn'!AN73+'[2]Phường Phúc Thành'!AN73+'[2]Phường Tân Thành'!AN73+'[2]Phường Thanh Bình'!AN73+'[2]Phường Vân Giang'!AN73+'[2]Xã Ninh Nhất'!AN73+'[2]Xã Ninh Phúc'!AN73+'[2]Xã Ninh Tiến'!AN73+'[2]Xã Song An'!AN73+'[2]Xã Song Lãng'!AN73+'[2]Xã Tam Quang'!AN73+'[2]Xã Tân Hòa'!AN73+'[2]Xã Tân Lập'!AN73+'[2]Xã Tân Phong'!AN73+'[2]Xã Trung An'!AN73+'[2]Xã Tự Tân'!AN73+'[2]Xã Việt Hùng'!AN73+'[2]Xã Việt Thuận'!AN73+'[2]Xã Vũ Đoài'!AN73+'[2]Xã Vũ Hội'!AN73+'[2]Xã Vũ Tiến'!AN73+'[2]Xã Vũ Vân'!AN73+'[2]Xã Vũ Vinh'!AN73+'[2]Xã Xuân Hòa'!AN73</f>
        <v>0</v>
      </c>
      <c r="AO73" s="130">
        <f>'[2]Phường 1'!AO73+'[2]Phường 2'!AO73+'[2]Phường 3'!AO73+'[2]Phường An Đôn'!AO73+'[2]Xã Hải Lệ'!AO73+'[2]Phường Ninh Phong'!AO73+'[2]Phường Ninh Sơn'!AO73+'[2]Phường Phúc Thành'!AO73+'[2]Phường Tân Thành'!AO73+'[2]Phường Thanh Bình'!AO73+'[2]Phường Vân Giang'!AO73+'[2]Xã Ninh Nhất'!AO73+'[2]Xã Ninh Phúc'!AO73+'[2]Xã Ninh Tiến'!AO73+'[2]Xã Song An'!AO73+'[2]Xã Song Lãng'!AO73+'[2]Xã Tam Quang'!AO73+'[2]Xã Tân Hòa'!AO73+'[2]Xã Tân Lập'!AO73+'[2]Xã Tân Phong'!AO73+'[2]Xã Trung An'!AO73+'[2]Xã Tự Tân'!AO73+'[2]Xã Việt Hùng'!AO73+'[2]Xã Việt Thuận'!AO73+'[2]Xã Vũ Đoài'!AO73+'[2]Xã Vũ Hội'!AO73+'[2]Xã Vũ Tiến'!AO73+'[2]Xã Vũ Vân'!AO73+'[2]Xã Vũ Vinh'!AO73+'[2]Xã Xuân Hòa'!AO73</f>
        <v>0</v>
      </c>
      <c r="AP73" s="130">
        <f>'[2]Phường 1'!AP73+'[2]Phường 2'!AP73+'[2]Phường 3'!AP73+'[2]Phường An Đôn'!AP73+'[2]Xã Hải Lệ'!AP73+'[2]Phường Ninh Phong'!AP73+'[2]Phường Ninh Sơn'!AP73+'[2]Phường Phúc Thành'!AP73+'[2]Phường Tân Thành'!AP73+'[2]Phường Thanh Bình'!AP73+'[2]Phường Vân Giang'!AP73+'[2]Xã Ninh Nhất'!AP73+'[2]Xã Ninh Phúc'!AP73+'[2]Xã Ninh Tiến'!AP73+'[2]Xã Song An'!AP73+'[2]Xã Song Lãng'!AP73+'[2]Xã Tam Quang'!AP73+'[2]Xã Tân Hòa'!AP73+'[2]Xã Tân Lập'!AP73+'[2]Xã Tân Phong'!AP73+'[2]Xã Trung An'!AP73+'[2]Xã Tự Tân'!AP73+'[2]Xã Việt Hùng'!AP73+'[2]Xã Việt Thuận'!AP73+'[2]Xã Vũ Đoài'!AP73+'[2]Xã Vũ Hội'!AP73+'[2]Xã Vũ Tiến'!AP73+'[2]Xã Vũ Vân'!AP73+'[2]Xã Vũ Vinh'!AP73+'[2]Xã Xuân Hòa'!AP73</f>
        <v>0</v>
      </c>
      <c r="AQ73" s="129">
        <f>SUM(AR73:BA73)</f>
        <v>0</v>
      </c>
      <c r="AR73" s="130">
        <f>'[2]Phường 1'!AR73+'[2]Phường 2'!AR73+'[2]Phường 3'!AR73+'[2]Phường An Đôn'!AR73+'[2]Xã Hải Lệ'!AR73+'[2]Phường Ninh Phong'!AR73+'[2]Phường Ninh Sơn'!AR73+'[2]Phường Phúc Thành'!AR73+'[2]Phường Tân Thành'!AR73+'[2]Phường Thanh Bình'!AR73+'[2]Phường Vân Giang'!AR73+'[2]Xã Ninh Nhất'!AR73+'[2]Xã Ninh Phúc'!AR73+'[2]Xã Ninh Tiến'!AR73+'[2]Xã Song An'!AR73+'[2]Xã Song Lãng'!AR73+'[2]Xã Tam Quang'!AR73+'[2]Xã Tân Hòa'!AR73+'[2]Xã Tân Lập'!AR73+'[2]Xã Tân Phong'!AR73+'[2]Xã Trung An'!AR73+'[2]Xã Tự Tân'!AR73+'[2]Xã Việt Hùng'!AR73+'[2]Xã Việt Thuận'!AR73+'[2]Xã Vũ Đoài'!AR73+'[2]Xã Vũ Hội'!AR73+'[2]Xã Vũ Tiến'!AR73+'[2]Xã Vũ Vân'!AR73+'[2]Xã Vũ Vinh'!AR73+'[2]Xã Xuân Hòa'!AR73</f>
        <v>0</v>
      </c>
      <c r="AS73" s="130">
        <v>0</v>
      </c>
      <c r="AT73" s="130">
        <v>0</v>
      </c>
      <c r="AU73" s="130">
        <v>0</v>
      </c>
      <c r="AV73" s="130">
        <v>0</v>
      </c>
      <c r="AW73" s="130">
        <v>0</v>
      </c>
      <c r="AX73" s="130">
        <v>0</v>
      </c>
      <c r="AY73" s="130">
        <v>0</v>
      </c>
      <c r="AZ73" s="130">
        <v>0</v>
      </c>
      <c r="BA73" s="130">
        <v>0</v>
      </c>
      <c r="BB73" s="129">
        <v>0</v>
      </c>
      <c r="BC73" s="129">
        <v>0</v>
      </c>
      <c r="BD73" s="129">
        <v>0</v>
      </c>
      <c r="BE73" s="129">
        <v>0</v>
      </c>
      <c r="BF73" s="130">
        <v>0</v>
      </c>
      <c r="BG73" s="130">
        <v>0</v>
      </c>
      <c r="BH73" s="129">
        <v>0</v>
      </c>
      <c r="BI73" s="127">
        <v>0</v>
      </c>
      <c r="BJ73" s="130">
        <v>0</v>
      </c>
      <c r="BK73" s="130">
        <v>0</v>
      </c>
      <c r="BL73" s="130">
        <v>0</v>
      </c>
      <c r="BM73" s="130">
        <v>0</v>
      </c>
      <c r="BN73" s="143">
        <v>0</v>
      </c>
      <c r="BO73" s="129">
        <v>0</v>
      </c>
      <c r="BP73" s="131">
        <v>0</v>
      </c>
      <c r="BQ73" s="131">
        <v>0</v>
      </c>
      <c r="BR73" s="92">
        <f>'17-CH'!$G73</f>
        <v>0</v>
      </c>
      <c r="BS73" s="116">
        <f t="shared" si="1"/>
        <v>0</v>
      </c>
    </row>
    <row r="74" spans="1:71" s="116" customFormat="1" ht="25.15" customHeight="1">
      <c r="A74" s="235"/>
      <c r="B74" s="154" t="s">
        <v>221</v>
      </c>
      <c r="C74" s="127"/>
      <c r="D74" s="127"/>
      <c r="E74" s="127">
        <f>E23+E68</f>
        <v>0</v>
      </c>
      <c r="F74" s="127">
        <f>F68+F23+F8</f>
        <v>0</v>
      </c>
      <c r="G74" s="127">
        <f t="shared" ref="G74:R74" si="34">G68+G23+G8</f>
        <v>0</v>
      </c>
      <c r="H74" s="127">
        <f t="shared" si="34"/>
        <v>0</v>
      </c>
      <c r="I74" s="127">
        <f t="shared" si="34"/>
        <v>0</v>
      </c>
      <c r="J74" s="127">
        <f t="shared" si="34"/>
        <v>0</v>
      </c>
      <c r="K74" s="127">
        <f t="shared" si="34"/>
        <v>0</v>
      </c>
      <c r="L74" s="127">
        <f t="shared" si="34"/>
        <v>0</v>
      </c>
      <c r="M74" s="127">
        <f t="shared" si="34"/>
        <v>0</v>
      </c>
      <c r="N74" s="142">
        <f t="shared" si="34"/>
        <v>0</v>
      </c>
      <c r="O74" s="127">
        <f t="shared" si="34"/>
        <v>0</v>
      </c>
      <c r="P74" s="127">
        <f t="shared" si="34"/>
        <v>0</v>
      </c>
      <c r="Q74" s="127">
        <f t="shared" si="34"/>
        <v>0</v>
      </c>
      <c r="R74" s="127">
        <f t="shared" si="34"/>
        <v>0</v>
      </c>
      <c r="S74" s="127">
        <f>S8+S68</f>
        <v>66.017669999999995</v>
      </c>
      <c r="T74" s="127">
        <f>T68+T23+T8</f>
        <v>29.280560000000001</v>
      </c>
      <c r="U74" s="127">
        <f t="shared" ref="U74:AR74" si="35">U68+U23+U8</f>
        <v>5.0781099999999997</v>
      </c>
      <c r="V74" s="127">
        <f t="shared" si="35"/>
        <v>1.1085</v>
      </c>
      <c r="W74" s="127">
        <f t="shared" si="35"/>
        <v>0</v>
      </c>
      <c r="X74" s="127">
        <f t="shared" si="35"/>
        <v>0.18</v>
      </c>
      <c r="Y74" s="127">
        <f t="shared" si="35"/>
        <v>1.4</v>
      </c>
      <c r="Z74" s="142">
        <f t="shared" si="35"/>
        <v>0.2</v>
      </c>
      <c r="AA74" s="142">
        <f t="shared" si="35"/>
        <v>0</v>
      </c>
      <c r="AB74" s="142">
        <f t="shared" si="35"/>
        <v>0</v>
      </c>
      <c r="AC74" s="142">
        <f t="shared" si="35"/>
        <v>1.2</v>
      </c>
      <c r="AD74" s="142">
        <f t="shared" si="35"/>
        <v>0</v>
      </c>
      <c r="AE74" s="142">
        <f t="shared" si="35"/>
        <v>0</v>
      </c>
      <c r="AF74" s="142">
        <f t="shared" si="35"/>
        <v>0</v>
      </c>
      <c r="AG74" s="142">
        <f t="shared" si="35"/>
        <v>0</v>
      </c>
      <c r="AH74" s="142">
        <f t="shared" si="35"/>
        <v>0</v>
      </c>
      <c r="AI74" s="142">
        <f t="shared" si="35"/>
        <v>0</v>
      </c>
      <c r="AJ74" s="127">
        <f t="shared" si="35"/>
        <v>37.0563</v>
      </c>
      <c r="AK74" s="142">
        <f t="shared" si="35"/>
        <v>0</v>
      </c>
      <c r="AL74" s="142">
        <f t="shared" si="35"/>
        <v>17.606299999999997</v>
      </c>
      <c r="AM74" s="142">
        <f t="shared" si="35"/>
        <v>0</v>
      </c>
      <c r="AN74" s="142">
        <f t="shared" si="35"/>
        <v>1.2400000000000002</v>
      </c>
      <c r="AO74" s="142">
        <f t="shared" si="35"/>
        <v>0</v>
      </c>
      <c r="AP74" s="142">
        <f t="shared" si="35"/>
        <v>18.21</v>
      </c>
      <c r="AQ74" s="127">
        <f t="shared" si="35"/>
        <v>4.63</v>
      </c>
      <c r="AR74" s="142">
        <f t="shared" si="35"/>
        <v>4.3900000000000006</v>
      </c>
      <c r="AS74" s="142">
        <v>0</v>
      </c>
      <c r="AT74" s="142">
        <v>0</v>
      </c>
      <c r="AU74" s="142">
        <v>0</v>
      </c>
      <c r="AV74" s="142">
        <v>0</v>
      </c>
      <c r="AW74" s="142">
        <v>0</v>
      </c>
      <c r="AX74" s="142">
        <v>0</v>
      </c>
      <c r="AY74" s="142">
        <v>0</v>
      </c>
      <c r="AZ74" s="142">
        <v>0</v>
      </c>
      <c r="BA74" s="142">
        <v>0.24</v>
      </c>
      <c r="BB74" s="127">
        <v>7.0000000000000007E-2</v>
      </c>
      <c r="BC74" s="127">
        <v>0</v>
      </c>
      <c r="BD74" s="127">
        <v>0</v>
      </c>
      <c r="BE74" s="127">
        <v>1.1000000000000001</v>
      </c>
      <c r="BF74" s="142">
        <v>1.1000000000000001</v>
      </c>
      <c r="BG74" s="142">
        <v>0</v>
      </c>
      <c r="BH74" s="127">
        <v>0</v>
      </c>
      <c r="BI74" s="127">
        <v>0</v>
      </c>
      <c r="BJ74" s="142">
        <v>0</v>
      </c>
      <c r="BK74" s="142">
        <v>0</v>
      </c>
      <c r="BL74" s="142">
        <v>0</v>
      </c>
      <c r="BM74" s="142">
        <v>0</v>
      </c>
      <c r="BN74" s="142">
        <v>0</v>
      </c>
      <c r="BO74" s="127"/>
      <c r="BP74" s="127"/>
      <c r="BQ74" s="127"/>
    </row>
    <row r="75" spans="1:71" s="116" customFormat="1" ht="25.15" customHeight="1">
      <c r="A75" s="235"/>
      <c r="B75" s="154" t="s">
        <v>258</v>
      </c>
      <c r="C75" s="127"/>
      <c r="D75" s="127">
        <f>E75+S75+BI75</f>
        <v>7282.298784999999</v>
      </c>
      <c r="E75" s="127">
        <f>E8+$E74</f>
        <v>5542.6683029999995</v>
      </c>
      <c r="F75" s="127">
        <f>F10+F74</f>
        <v>276.645286</v>
      </c>
      <c r="G75" s="127">
        <f>G11+G74</f>
        <v>253.43667499999998</v>
      </c>
      <c r="H75" s="127">
        <f>H74+H12</f>
        <v>23.208611000000001</v>
      </c>
      <c r="I75" s="127">
        <f>I13+I74</f>
        <v>208.13084100000003</v>
      </c>
      <c r="J75" s="127">
        <f>J14+J74</f>
        <v>379.63443699999993</v>
      </c>
      <c r="K75" s="127">
        <f>K15+K74</f>
        <v>1152.5113530000001</v>
      </c>
      <c r="L75" s="127">
        <f>L74+L16</f>
        <v>0</v>
      </c>
      <c r="M75" s="127">
        <f>M74+M17</f>
        <v>3454.7524059999996</v>
      </c>
      <c r="N75" s="142">
        <f>N74+N18</f>
        <v>0</v>
      </c>
      <c r="O75" s="127">
        <f>O74+O19</f>
        <v>70.993980000000008</v>
      </c>
      <c r="P75" s="127">
        <f>P74+P20</f>
        <v>0</v>
      </c>
      <c r="Q75" s="127">
        <f>Q74+Q21</f>
        <v>0</v>
      </c>
      <c r="R75" s="127">
        <f>R74+R22</f>
        <v>0</v>
      </c>
      <c r="S75" s="127">
        <f>S74+S23</f>
        <v>1564.8999589999999</v>
      </c>
      <c r="T75" s="127">
        <f>T74+T25</f>
        <v>55.937781000000001</v>
      </c>
      <c r="U75" s="127">
        <f>U74+U26</f>
        <v>198.78705600000004</v>
      </c>
      <c r="V75" s="127">
        <f>V74+V27</f>
        <v>9.8938689999999987</v>
      </c>
      <c r="W75" s="127">
        <f>W74+W28</f>
        <v>41.494628000000006</v>
      </c>
      <c r="X75" s="127">
        <f>X74+X29</f>
        <v>3.0219720000000003</v>
      </c>
      <c r="Y75" s="127">
        <f>SUM(Z75:AI75)</f>
        <v>33.840040000000002</v>
      </c>
      <c r="Z75" s="142">
        <f>Z74+Z32</f>
        <v>4.4154210000000003</v>
      </c>
      <c r="AA75" s="142">
        <f>AA74+AA33</f>
        <v>1.3828860000000001</v>
      </c>
      <c r="AB75" s="142">
        <f>AB74+AB34</f>
        <v>4.3804410000000003</v>
      </c>
      <c r="AC75" s="142">
        <f>AC74+AC35</f>
        <v>19.452648999999997</v>
      </c>
      <c r="AD75" s="142">
        <f>AD74+AD36</f>
        <v>4.2086429999999995</v>
      </c>
      <c r="AE75" s="142">
        <f>AE74+AE37</f>
        <v>0</v>
      </c>
      <c r="AF75" s="142">
        <f>AF74+AF38</f>
        <v>0</v>
      </c>
      <c r="AG75" s="142">
        <f>AG74+AG39</f>
        <v>0</v>
      </c>
      <c r="AH75" s="142">
        <f>AH74+AH40</f>
        <v>0</v>
      </c>
      <c r="AI75" s="142">
        <f>AI74+AI41</f>
        <v>0</v>
      </c>
      <c r="AJ75" s="127">
        <f>SUM(AK75:AP75)</f>
        <v>103.802187</v>
      </c>
      <c r="AK75" s="142">
        <f>AK74+AK43</f>
        <v>0</v>
      </c>
      <c r="AL75" s="142">
        <f>AL74+AL44</f>
        <v>66.152858000000009</v>
      </c>
      <c r="AM75" s="142">
        <f>AM74+AM45</f>
        <v>0</v>
      </c>
      <c r="AN75" s="142">
        <f>AN74+AN46</f>
        <v>9.6410140000000002</v>
      </c>
      <c r="AO75" s="142">
        <f>AO74+AO47</f>
        <v>8.9510750000000012</v>
      </c>
      <c r="AP75" s="142">
        <f>AP74+AP48</f>
        <v>19.05724</v>
      </c>
      <c r="AQ75" s="127">
        <f>SUM(AR75:BA75)</f>
        <v>369.3901259999999</v>
      </c>
      <c r="AR75" s="142">
        <f>AR74+AR51</f>
        <v>254.33853699999997</v>
      </c>
      <c r="AS75" s="142">
        <v>75.848580999999996</v>
      </c>
      <c r="AT75" s="142">
        <v>0</v>
      </c>
      <c r="AU75" s="142">
        <v>0</v>
      </c>
      <c r="AV75" s="142">
        <v>26.241351999999999</v>
      </c>
      <c r="AW75" s="142">
        <v>5.002891</v>
      </c>
      <c r="AX75" s="142">
        <v>1.398809</v>
      </c>
      <c r="AY75" s="142">
        <v>0.25678699999999999</v>
      </c>
      <c r="AZ75" s="142">
        <v>1.675324</v>
      </c>
      <c r="BA75" s="142">
        <v>4.6278450000000007</v>
      </c>
      <c r="BB75" s="127">
        <v>3.6471889999999996</v>
      </c>
      <c r="BC75" s="127">
        <v>6.6964980000000001</v>
      </c>
      <c r="BD75" s="127">
        <v>89.017003000000003</v>
      </c>
      <c r="BE75" s="127">
        <v>649.21377499999994</v>
      </c>
      <c r="BF75" s="142">
        <v>261.726991</v>
      </c>
      <c r="BG75" s="142">
        <v>387.486784</v>
      </c>
      <c r="BH75" s="127">
        <v>0.157835</v>
      </c>
      <c r="BI75" s="127">
        <v>174.73052300000001</v>
      </c>
      <c r="BJ75" s="142">
        <v>0</v>
      </c>
      <c r="BK75" s="142">
        <v>174.73052300000001</v>
      </c>
      <c r="BL75" s="142">
        <v>0</v>
      </c>
      <c r="BM75" s="142">
        <v>0</v>
      </c>
      <c r="BN75" s="142">
        <v>0</v>
      </c>
      <c r="BO75" s="127"/>
      <c r="BP75" s="127"/>
      <c r="BQ75" s="127"/>
    </row>
  </sheetData>
  <mergeCells count="11">
    <mergeCell ref="BQ4:BQ5"/>
    <mergeCell ref="A1:B1"/>
    <mergeCell ref="A2:BQ2"/>
    <mergeCell ref="BO3:BQ3"/>
    <mergeCell ref="A4:A5"/>
    <mergeCell ref="B4:B5"/>
    <mergeCell ref="C4:C5"/>
    <mergeCell ref="D4:D5"/>
    <mergeCell ref="E4:BN4"/>
    <mergeCell ref="BO4:BO5"/>
    <mergeCell ref="BP4:BP5"/>
  </mergeCells>
  <phoneticPr fontId="26" type="noConversion"/>
  <pageMargins left="0.68" right="0.25" top="0.75" bottom="0.75" header="0.3" footer="0.3"/>
  <pageSetup paperSize="8" scale="41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Danh mục biểu</vt:lpstr>
      <vt:lpstr>01-CH</vt:lpstr>
      <vt:lpstr>04-CH</vt:lpstr>
      <vt:lpstr>17-CH</vt:lpstr>
      <vt:lpstr>18-CH</vt:lpstr>
      <vt:lpstr>19-CH</vt:lpstr>
      <vt:lpstr>20-CH</vt:lpstr>
      <vt:lpstr>24-CH</vt:lpstr>
      <vt:lpstr>25-CH</vt:lpstr>
      <vt:lpstr>PB01</vt:lpstr>
      <vt:lpstr>'20-CH'!Print_Area</vt:lpstr>
      <vt:lpstr>'24-CH'!Print_Area</vt:lpstr>
      <vt:lpstr>'25-CH'!Print_Area</vt:lpstr>
      <vt:lpstr>'PB01'!Print_Area</vt:lpstr>
      <vt:lpstr>'01-CH'!Print_Titles</vt:lpstr>
      <vt:lpstr>'04-CH'!Print_Titles</vt:lpstr>
      <vt:lpstr>'17-CH'!Print_Titles</vt:lpstr>
      <vt:lpstr>'18-CH'!Print_Titles</vt:lpstr>
      <vt:lpstr>'19-CH'!Print_Titles</vt:lpstr>
      <vt:lpstr>'20-CH'!Print_Titles</vt:lpstr>
      <vt:lpstr>'25-CH'!Print_Titles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VietLandGroup</dc:creator>
  <cp:lastModifiedBy>PHONG VU</cp:lastModifiedBy>
  <cp:lastPrinted>2024-12-14T05:27:28Z</cp:lastPrinted>
  <dcterms:created xsi:type="dcterms:W3CDTF">2015-06-05T18:17:20Z</dcterms:created>
  <dcterms:modified xsi:type="dcterms:W3CDTF">2024-12-25T04:59:59Z</dcterms:modified>
</cp:coreProperties>
</file>